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ya-nas2015\SHARE\地域共生課\地域福祉事業担当\令和３年度\地区社協助成金交付関係\申請書様式\"/>
    </mc:Choice>
  </mc:AlternateContent>
  <xr:revisionPtr revIDLastSave="0" documentId="13_ncr:1_{EF447AD4-3562-4AC1-B3CA-DDE869E8C2C3}" xr6:coauthVersionLast="47" xr6:coauthVersionMax="47" xr10:uidLastSave="{00000000-0000-0000-0000-000000000000}"/>
  <workbookProtection lockStructure="1"/>
  <bookViews>
    <workbookView xWindow="-120" yWindow="-120" windowWidth="20730" windowHeight="11160" tabRatio="748" xr2:uid="{00000000-000D-0000-FFFF-FFFF00000000}"/>
  </bookViews>
  <sheets>
    <sheet name="様式第４号" sheetId="11" r:id="rId1"/>
    <sheet name="①安心見守り" sheetId="9" r:id="rId2"/>
    <sheet name="②ふれあいサロン" sheetId="4" r:id="rId3"/>
    <sheet name="③地域特性を活かした事業" sheetId="7" r:id="rId4"/>
    <sheet name="③地域特性を活かした事業 (2)" sheetId="10" r:id="rId5"/>
    <sheet name="④地区社協広報紙発行事業" sheetId="8" r:id="rId6"/>
  </sheets>
  <definedNames>
    <definedName name="_xlnm.Print_Area" localSheetId="1">①安心見守り!$A$1:$T$50</definedName>
    <definedName name="_xlnm.Print_Area" localSheetId="2">②ふれあいサロン!$A$1:$T$38</definedName>
    <definedName name="_xlnm.Print_Area" localSheetId="3">③地域特性を活かした事業!$A$1:$T$39</definedName>
    <definedName name="_xlnm.Print_Area" localSheetId="4">'③地域特性を活かした事業 (2)'!$A$1:$U$39</definedName>
    <definedName name="_xlnm.Print_Area" localSheetId="5">④地区社協広報紙発行事業!$A$1:$T$45</definedName>
    <definedName name="_xlnm.Print_Area" localSheetId="0">様式第４号!$A$1:$P$39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29" i="11" l="1"/>
  <c r="D20" i="11"/>
  <c r="R23" i="11"/>
  <c r="D18" i="11" s="1"/>
  <c r="R29" i="11"/>
  <c r="E23" i="4"/>
  <c r="K28" i="11"/>
  <c r="K27" i="11"/>
  <c r="K26" i="11"/>
  <c r="K31" i="11" s="1"/>
  <c r="I11" i="11"/>
  <c r="R26" i="11" l="1"/>
  <c r="O28" i="7"/>
  <c r="Q7" i="9"/>
  <c r="A13" i="11"/>
  <c r="K11" i="11"/>
  <c r="I10" i="11"/>
  <c r="W3" i="9" s="1"/>
  <c r="B3" i="11"/>
  <c r="W2" i="8" l="1"/>
  <c r="W2" i="7"/>
  <c r="W2" i="9"/>
  <c r="W2" i="4"/>
  <c r="W2" i="10"/>
  <c r="J26" i="8"/>
  <c r="J31" i="8" l="1"/>
  <c r="E31" i="8"/>
  <c r="E23" i="10"/>
  <c r="J17" i="10"/>
  <c r="J23" i="10" s="1"/>
  <c r="J16" i="4"/>
  <c r="J23" i="4" s="1"/>
  <c r="J30" i="9"/>
  <c r="J36" i="9" s="1"/>
  <c r="E36" i="9"/>
  <c r="J37" i="4" l="1"/>
  <c r="J49" i="9"/>
  <c r="J43" i="8"/>
  <c r="J37" i="10"/>
  <c r="A37" i="10" s="1"/>
  <c r="U20" i="4" l="1"/>
  <c r="A37" i="4"/>
  <c r="U34" i="9"/>
  <c r="A49" i="9"/>
  <c r="J44" i="8"/>
  <c r="U44" i="8" s="1"/>
  <c r="A43" i="8"/>
  <c r="U31" i="8"/>
  <c r="E30" i="11"/>
  <c r="H30" i="11"/>
  <c r="U29" i="8"/>
  <c r="E28" i="11"/>
  <c r="V21" i="10"/>
  <c r="H28" i="11"/>
  <c r="E27" i="11"/>
  <c r="E37" i="4"/>
  <c r="E38" i="4" s="1"/>
  <c r="H27" i="11"/>
  <c r="J38" i="4"/>
  <c r="H26" i="11"/>
  <c r="E26" i="11"/>
  <c r="J50" i="9"/>
  <c r="E49" i="9"/>
  <c r="E50" i="9" s="1"/>
  <c r="E43" i="8"/>
  <c r="E44" i="8" s="1"/>
  <c r="J38" i="10"/>
  <c r="E37" i="10"/>
  <c r="E38" i="10" s="1"/>
  <c r="N28" i="11" l="1"/>
  <c r="N27" i="11"/>
  <c r="N26" i="11"/>
  <c r="H31" i="11"/>
  <c r="E31" i="11"/>
  <c r="N30" i="11"/>
  <c r="V23" i="10"/>
  <c r="V36" i="10"/>
  <c r="V38" i="10"/>
  <c r="U36" i="4"/>
  <c r="U38" i="4"/>
  <c r="U48" i="9"/>
  <c r="U50" i="9"/>
  <c r="U23" i="4"/>
  <c r="U36" i="9"/>
  <c r="N31" i="11" l="1"/>
  <c r="D22" i="11" s="1"/>
  <c r="D35"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SK105</author>
  </authors>
  <commentList>
    <comment ref="D16" authorId="0" shapeId="0" xr:uid="{875C57F2-49DE-4EB3-9FDE-36993B183B93}">
      <text>
        <r>
          <rPr>
            <b/>
            <sz val="9"/>
            <color indexed="81"/>
            <rFont val="MS P ゴシック"/>
            <family val="3"/>
            <charset val="128"/>
          </rPr>
          <t>概算払いを受けた場合のみ、その額を記載してください。</t>
        </r>
      </text>
    </comment>
    <comment ref="B28" authorId="0" shapeId="0" xr:uid="{30A0373A-09F3-4EEF-B4FF-EFD1BC0C5628}">
      <text>
        <r>
          <rPr>
            <b/>
            <sz val="9"/>
            <color indexed="81"/>
            <rFont val="MS P ゴシック"/>
            <family val="3"/>
            <charset val="128"/>
          </rPr>
          <t>↓　※の箇所に、実施している事業名（「除雪・排雪事業」「啓発・養成研修事業」など）を記載してください。　</t>
        </r>
      </text>
    </comment>
    <comment ref="E29" authorId="0" shapeId="0" xr:uid="{DA0CD42C-96F6-4A69-BEAC-DFAED07C1564}">
      <text>
        <r>
          <rPr>
            <b/>
            <sz val="9"/>
            <color indexed="81"/>
            <rFont val="MS P ゴシック"/>
            <family val="3"/>
            <charset val="128"/>
          </rPr>
          <t>敬老会事業分の１次交付と２次交付の合計額を記載してください。</t>
        </r>
      </text>
    </comment>
  </commentList>
</comments>
</file>

<file path=xl/sharedStrings.xml><?xml version="1.0" encoding="utf-8"?>
<sst xmlns="http://schemas.openxmlformats.org/spreadsheetml/2006/main" count="331" uniqueCount="192">
  <si>
    <t>対象者</t>
    <rPh sb="0" eb="3">
      <t>タイショウシャ</t>
    </rPh>
    <phoneticPr fontId="1"/>
  </si>
  <si>
    <t>人</t>
    <rPh sb="0" eb="1">
      <t>ヒト</t>
    </rPh>
    <phoneticPr fontId="1"/>
  </si>
  <si>
    <t>①６５歳以上</t>
    <rPh sb="3" eb="4">
      <t>サイ</t>
    </rPh>
    <rPh sb="4" eb="6">
      <t>イジョウ</t>
    </rPh>
    <phoneticPr fontId="1"/>
  </si>
  <si>
    <t>②障がいのある方
　（６５歳未満）</t>
    <rPh sb="1" eb="2">
      <t>ショウ</t>
    </rPh>
    <rPh sb="7" eb="8">
      <t>カタ</t>
    </rPh>
    <rPh sb="13" eb="14">
      <t>サイ</t>
    </rPh>
    <rPh sb="14" eb="16">
      <t>ミマン</t>
    </rPh>
    <phoneticPr fontId="1"/>
  </si>
  <si>
    <t>③その他
　（詳細：　　　　　　　　　　　　　　　　　）</t>
    <rPh sb="3" eb="4">
      <t>タ</t>
    </rPh>
    <rPh sb="7" eb="9">
      <t>ショウサイ</t>
    </rPh>
    <phoneticPr fontId="1"/>
  </si>
  <si>
    <t>　〔内訳〕</t>
    <rPh sb="2" eb="4">
      <t>ウチワケ</t>
    </rPh>
    <phoneticPr fontId="1"/>
  </si>
  <si>
    <t>担い手</t>
    <rPh sb="0" eb="1">
      <t>ニナ</t>
    </rPh>
    <rPh sb="2" eb="3">
      <t>テ</t>
    </rPh>
    <phoneticPr fontId="1"/>
  </si>
  <si>
    <t>世話係</t>
    <rPh sb="0" eb="2">
      <t>セワ</t>
    </rPh>
    <rPh sb="2" eb="3">
      <t>ガカリ</t>
    </rPh>
    <phoneticPr fontId="1"/>
  </si>
  <si>
    <t>　世話係数</t>
    <rPh sb="1" eb="3">
      <t>セワ</t>
    </rPh>
    <rPh sb="3" eb="4">
      <t>ガカリ</t>
    </rPh>
    <rPh sb="4" eb="5">
      <t>スウ</t>
    </rPh>
    <phoneticPr fontId="1"/>
  </si>
  <si>
    <t>地域コーディ
ネーター</t>
    <rPh sb="0" eb="2">
      <t>チイキ</t>
    </rPh>
    <phoneticPr fontId="1"/>
  </si>
  <si>
    <t>確認回数</t>
    <rPh sb="0" eb="2">
      <t>カクニン</t>
    </rPh>
    <rPh sb="2" eb="4">
      <t>カイスウ</t>
    </rPh>
    <phoneticPr fontId="1"/>
  </si>
  <si>
    <t>回</t>
    <rPh sb="0" eb="1">
      <t>カイ</t>
    </rPh>
    <phoneticPr fontId="1"/>
  </si>
  <si>
    <t>市社協助成金</t>
    <rPh sb="0" eb="1">
      <t>シ</t>
    </rPh>
    <rPh sb="3" eb="6">
      <t>ジョセイキン</t>
    </rPh>
    <phoneticPr fontId="1"/>
  </si>
  <si>
    <t>参加費</t>
    <rPh sb="0" eb="3">
      <t>サンカヒ</t>
    </rPh>
    <phoneticPr fontId="1"/>
  </si>
  <si>
    <t>自己財源</t>
    <rPh sb="0" eb="2">
      <t>ジコ</t>
    </rPh>
    <rPh sb="2" eb="4">
      <t>ザイゲン</t>
    </rPh>
    <phoneticPr fontId="1"/>
  </si>
  <si>
    <t>総事業費</t>
    <rPh sb="0" eb="4">
      <t>ソウジギョウヒ</t>
    </rPh>
    <phoneticPr fontId="1"/>
  </si>
  <si>
    <t>当初予算額</t>
    <rPh sb="0" eb="2">
      <t>トウショ</t>
    </rPh>
    <rPh sb="2" eb="4">
      <t>ヨサン</t>
    </rPh>
    <rPh sb="4" eb="5">
      <t>ガク</t>
    </rPh>
    <phoneticPr fontId="1"/>
  </si>
  <si>
    <t>備　　考</t>
    <rPh sb="0" eb="1">
      <t>ソナエ</t>
    </rPh>
    <rPh sb="3" eb="4">
      <t>コウ</t>
    </rPh>
    <phoneticPr fontId="1"/>
  </si>
  <si>
    <t>科　　目</t>
    <rPh sb="0" eb="1">
      <t>カ</t>
    </rPh>
    <rPh sb="3" eb="4">
      <t>メ</t>
    </rPh>
    <phoneticPr fontId="1"/>
  </si>
  <si>
    <t>　　　　　　　　　　（単位／円）</t>
    <rPh sb="11" eb="13">
      <t>タンイ</t>
    </rPh>
    <rPh sb="14" eb="15">
      <t>エン</t>
    </rPh>
    <phoneticPr fontId="1"/>
  </si>
  <si>
    <t xml:space="preserve"> 3)印刷製本費</t>
  </si>
  <si>
    <t xml:space="preserve"> 1)諸謝金</t>
  </si>
  <si>
    <t xml:space="preserve"> 2)消耗品費</t>
  </si>
  <si>
    <t xml:space="preserve"> 4)通信運搬費</t>
  </si>
  <si>
    <t xml:space="preserve"> 5)会議費</t>
  </si>
  <si>
    <t xml:space="preserve"> 6)賃借料</t>
  </si>
  <si>
    <t xml:space="preserve"> 6)見舞品</t>
  </si>
  <si>
    <t>合　　計</t>
    <rPh sb="0" eb="1">
      <t>ア</t>
    </rPh>
    <rPh sb="3" eb="4">
      <t>ケイ</t>
    </rPh>
    <phoneticPr fontId="1"/>
  </si>
  <si>
    <t>サロンの名称</t>
    <rPh sb="4" eb="6">
      <t>メイショウ</t>
    </rPh>
    <phoneticPr fontId="1"/>
  </si>
  <si>
    <t>実施回数</t>
    <rPh sb="0" eb="2">
      <t>ジッシ</t>
    </rPh>
    <rPh sb="2" eb="4">
      <t>カイスウ</t>
    </rPh>
    <phoneticPr fontId="4"/>
  </si>
  <si>
    <t>年</t>
    <rPh sb="0" eb="1">
      <t>ネン</t>
    </rPh>
    <phoneticPr fontId="4"/>
  </si>
  <si>
    <t>回</t>
    <rPh sb="0" eb="1">
      <t>カイ</t>
    </rPh>
    <phoneticPr fontId="4"/>
  </si>
  <si>
    <t>会　　場</t>
    <rPh sb="0" eb="1">
      <t>カイ</t>
    </rPh>
    <rPh sb="3" eb="4">
      <t>バ</t>
    </rPh>
    <phoneticPr fontId="4"/>
  </si>
  <si>
    <t>内　　容</t>
    <rPh sb="0" eb="1">
      <t>ウチ</t>
    </rPh>
    <rPh sb="3" eb="4">
      <t>カタチ</t>
    </rPh>
    <phoneticPr fontId="4"/>
  </si>
  <si>
    <t>世帯</t>
    <rPh sb="0" eb="2">
      <t>セタイ</t>
    </rPh>
    <phoneticPr fontId="1"/>
  </si>
  <si>
    <t>活動の担い手</t>
    <rPh sb="0" eb="2">
      <t>カツドウ</t>
    </rPh>
    <rPh sb="3" eb="4">
      <t>ニナ</t>
    </rPh>
    <rPh sb="5" eb="6">
      <t>テ</t>
    </rPh>
    <phoneticPr fontId="1"/>
  </si>
  <si>
    <t>部</t>
    <rPh sb="0" eb="1">
      <t>ブ</t>
    </rPh>
    <phoneticPr fontId="4"/>
  </si>
  <si>
    <r>
      <rPr>
        <sz val="12"/>
        <color indexed="8"/>
        <rFont val="ＭＳ Ｐゴシック"/>
        <family val="3"/>
        <charset val="128"/>
      </rPr>
      <t>内　　訳</t>
    </r>
    <r>
      <rPr>
        <sz val="16"/>
        <color indexed="8"/>
        <rFont val="ＭＳ Ｐゴシック"/>
        <family val="3"/>
        <charset val="128"/>
      </rPr>
      <t>　</t>
    </r>
    <r>
      <rPr>
        <sz val="11"/>
        <color theme="1"/>
        <rFont val="ＭＳ Ｐゴシック"/>
        <family val="3"/>
        <charset val="128"/>
        <scheme val="minor"/>
      </rPr>
      <t>（内容、金額を記入してください）</t>
    </r>
    <rPh sb="0" eb="1">
      <t>ウチ</t>
    </rPh>
    <rPh sb="3" eb="4">
      <t>ヤク</t>
    </rPh>
    <rPh sb="6" eb="8">
      <t>ナイヨウ</t>
    </rPh>
    <rPh sb="9" eb="11">
      <t>キンガク</t>
    </rPh>
    <rPh sb="12" eb="14">
      <t>キニュウ</t>
    </rPh>
    <phoneticPr fontId="1"/>
  </si>
  <si>
    <t>共催団体等</t>
    <rPh sb="0" eb="2">
      <t>キョウサイ</t>
    </rPh>
    <rPh sb="2" eb="4">
      <t>ダンタイ</t>
    </rPh>
    <rPh sb="4" eb="5">
      <t>トウ</t>
    </rPh>
    <phoneticPr fontId="1"/>
  </si>
  <si>
    <t>①　収入内訳</t>
    <rPh sb="2" eb="4">
      <t>シュウニュウ</t>
    </rPh>
    <rPh sb="4" eb="6">
      <t>ウチワケ</t>
    </rPh>
    <phoneticPr fontId="1"/>
  </si>
  <si>
    <t>②　支出内訳</t>
    <rPh sb="2" eb="4">
      <t>シシュツ</t>
    </rPh>
    <rPh sb="4" eb="6">
      <t>ウチワケ</t>
    </rPh>
    <phoneticPr fontId="1"/>
  </si>
  <si>
    <t>様式第５号の１</t>
    <rPh sb="0" eb="2">
      <t>ヨウシキ</t>
    </rPh>
    <rPh sb="2" eb="3">
      <t>ダイ</t>
    </rPh>
    <rPh sb="4" eb="5">
      <t>ゴウ</t>
    </rPh>
    <phoneticPr fontId="1"/>
  </si>
  <si>
    <t>決算額</t>
    <rPh sb="0" eb="2">
      <t>ケッサン</t>
    </rPh>
    <rPh sb="2" eb="3">
      <t>ガク</t>
    </rPh>
    <phoneticPr fontId="1"/>
  </si>
  <si>
    <t>追加交付額</t>
    <rPh sb="0" eb="2">
      <t>ツイカ</t>
    </rPh>
    <rPh sb="2" eb="5">
      <t>コウフガク</t>
    </rPh>
    <phoneticPr fontId="1"/>
  </si>
  <si>
    <t>他からの充当</t>
    <rPh sb="0" eb="1">
      <t>ホカ</t>
    </rPh>
    <rPh sb="4" eb="6">
      <t>ジュウトウ</t>
    </rPh>
    <phoneticPr fontId="1"/>
  </si>
  <si>
    <t>円</t>
    <rPh sb="0" eb="1">
      <t>エン</t>
    </rPh>
    <phoneticPr fontId="1"/>
  </si>
  <si>
    <t>（１）－１　安心見守り事業実施報告</t>
    <rPh sb="6" eb="8">
      <t>アンシン</t>
    </rPh>
    <rPh sb="8" eb="10">
      <t>ミマモ</t>
    </rPh>
    <rPh sb="11" eb="13">
      <t>ジギョウ</t>
    </rPh>
    <rPh sb="13" eb="15">
      <t>ジッシ</t>
    </rPh>
    <rPh sb="15" eb="17">
      <t>ホウコク</t>
    </rPh>
    <phoneticPr fontId="1"/>
  </si>
  <si>
    <t xml:space="preserve"> 見守り回数（延べ）</t>
    <phoneticPr fontId="1"/>
  </si>
  <si>
    <t>　１　今年度、見守りを行った対象者数</t>
    <rPh sb="3" eb="6">
      <t>コンネンド</t>
    </rPh>
    <rPh sb="7" eb="9">
      <t>ミマモ</t>
    </rPh>
    <rPh sb="11" eb="12">
      <t>オコナ</t>
    </rPh>
    <rPh sb="14" eb="17">
      <t>タイショウシャ</t>
    </rPh>
    <rPh sb="17" eb="18">
      <t>スウ</t>
    </rPh>
    <phoneticPr fontId="1"/>
  </si>
  <si>
    <t>　見守りを行った担い手数</t>
    <rPh sb="1" eb="3">
      <t>ミマモ</t>
    </rPh>
    <rPh sb="5" eb="6">
      <t>オコナ</t>
    </rPh>
    <rPh sb="8" eb="9">
      <t>ニナ</t>
    </rPh>
    <rPh sb="10" eb="11">
      <t>テ</t>
    </rPh>
    <rPh sb="11" eb="12">
      <t>スウ</t>
    </rPh>
    <phoneticPr fontId="1"/>
  </si>
  <si>
    <t>　１　現在活動している、地域コーディネーター数</t>
    <rPh sb="3" eb="5">
      <t>ゲンザイ</t>
    </rPh>
    <rPh sb="5" eb="7">
      <t>カツドウ</t>
    </rPh>
    <rPh sb="12" eb="14">
      <t>チイキ</t>
    </rPh>
    <rPh sb="22" eb="23">
      <t>スウ</t>
    </rPh>
    <phoneticPr fontId="1"/>
  </si>
  <si>
    <t>件</t>
    <rPh sb="0" eb="1">
      <t>ケン</t>
    </rPh>
    <phoneticPr fontId="1"/>
  </si>
  <si>
    <t>（１）－２　安心見守り事業収支決算報告</t>
    <rPh sb="6" eb="8">
      <t>アンシン</t>
    </rPh>
    <rPh sb="8" eb="10">
      <t>ミマモ</t>
    </rPh>
    <rPh sb="11" eb="13">
      <t>ジギョウ</t>
    </rPh>
    <rPh sb="13" eb="15">
      <t>シュウシ</t>
    </rPh>
    <rPh sb="15" eb="17">
      <t>ケッサン</t>
    </rPh>
    <rPh sb="17" eb="19">
      <t>ホウコク</t>
    </rPh>
    <phoneticPr fontId="1"/>
  </si>
  <si>
    <t>　（相談内容）　　＊該当する内容全てに丸を付けてください。</t>
    <rPh sb="2" eb="4">
      <t>ソウダン</t>
    </rPh>
    <rPh sb="4" eb="6">
      <t>ナイヨウ</t>
    </rPh>
    <rPh sb="10" eb="12">
      <t>ガイトウ</t>
    </rPh>
    <rPh sb="14" eb="16">
      <t>ナイヨウ</t>
    </rPh>
    <rPh sb="16" eb="17">
      <t>スベ</t>
    </rPh>
    <rPh sb="19" eb="20">
      <t>マル</t>
    </rPh>
    <rPh sb="21" eb="22">
      <t>ツ</t>
    </rPh>
    <phoneticPr fontId="1"/>
  </si>
  <si>
    <t>様式第５号の２</t>
    <rPh sb="0" eb="2">
      <t>ヨウシキ</t>
    </rPh>
    <rPh sb="2" eb="3">
      <t>ダイ</t>
    </rPh>
    <rPh sb="4" eb="5">
      <t>ゴウ</t>
    </rPh>
    <phoneticPr fontId="1"/>
  </si>
  <si>
    <t>延べ参加人数</t>
    <rPh sb="0" eb="1">
      <t>ノ</t>
    </rPh>
    <rPh sb="2" eb="4">
      <t>サンカ</t>
    </rPh>
    <rPh sb="4" eb="6">
      <t>ニンズウ</t>
    </rPh>
    <phoneticPr fontId="1"/>
  </si>
  <si>
    <t>（２）－１　ふれあいサロン事業実施報告</t>
    <rPh sb="13" eb="15">
      <t>ジギョウ</t>
    </rPh>
    <rPh sb="15" eb="17">
      <t>ジッシ</t>
    </rPh>
    <rPh sb="17" eb="19">
      <t>ホウコク</t>
    </rPh>
    <phoneticPr fontId="1"/>
  </si>
  <si>
    <t>（２）－２　ふれあいサロン事業収支決算報告</t>
    <rPh sb="13" eb="15">
      <t>ジギョウ</t>
    </rPh>
    <rPh sb="15" eb="17">
      <t>シュウシ</t>
    </rPh>
    <rPh sb="17" eb="19">
      <t>ケッサン</t>
    </rPh>
    <rPh sb="19" eb="21">
      <t>ホウコク</t>
    </rPh>
    <phoneticPr fontId="1"/>
  </si>
  <si>
    <t>　１　発行部数</t>
    <phoneticPr fontId="4"/>
  </si>
  <si>
    <t>　３　発行回数</t>
    <rPh sb="3" eb="5">
      <t>ハッコウ</t>
    </rPh>
    <rPh sb="5" eb="7">
      <t>カイスウ</t>
    </rPh>
    <phoneticPr fontId="4"/>
  </si>
  <si>
    <t>（発行実績数）</t>
    <rPh sb="1" eb="3">
      <t>ハッコウ</t>
    </rPh>
    <rPh sb="3" eb="5">
      <t>ジッセキ</t>
    </rPh>
    <rPh sb="5" eb="6">
      <t>スウ</t>
    </rPh>
    <phoneticPr fontId="4"/>
  </si>
  <si>
    <t>＊印刷業者を利用した場合は、報告書提出時に発行部数と金額が確認できる</t>
    <rPh sb="1" eb="3">
      <t>インサツ</t>
    </rPh>
    <rPh sb="3" eb="5">
      <t>ギョウシャ</t>
    </rPh>
    <rPh sb="6" eb="8">
      <t>リヨウ</t>
    </rPh>
    <rPh sb="10" eb="12">
      <t>バアイ</t>
    </rPh>
    <rPh sb="14" eb="17">
      <t>ホウコクショ</t>
    </rPh>
    <rPh sb="17" eb="19">
      <t>テイシュツ</t>
    </rPh>
    <rPh sb="19" eb="20">
      <t>ジ</t>
    </rPh>
    <rPh sb="21" eb="23">
      <t>ハッコウ</t>
    </rPh>
    <rPh sb="23" eb="25">
      <t>ブスウ</t>
    </rPh>
    <rPh sb="26" eb="28">
      <t>キンガク</t>
    </rPh>
    <rPh sb="29" eb="31">
      <t>カクニン</t>
    </rPh>
    <phoneticPr fontId="1"/>
  </si>
  <si>
    <t>　２　見守りの必要があるが、拒否している人の数</t>
    <rPh sb="3" eb="5">
      <t>ミマモ</t>
    </rPh>
    <rPh sb="7" eb="9">
      <t>ヒツヨウ</t>
    </rPh>
    <rPh sb="14" eb="16">
      <t>キョヒ</t>
    </rPh>
    <rPh sb="20" eb="21">
      <t>ヒト</t>
    </rPh>
    <rPh sb="22" eb="23">
      <t>カズ</t>
    </rPh>
    <phoneticPr fontId="1"/>
  </si>
  <si>
    <t>　２　規格</t>
    <rPh sb="3" eb="5">
      <t>キカク</t>
    </rPh>
    <phoneticPr fontId="4"/>
  </si>
  <si>
    <t>諸謝金</t>
    <phoneticPr fontId="1"/>
  </si>
  <si>
    <t>消耗品費</t>
    <phoneticPr fontId="1"/>
  </si>
  <si>
    <t>印刷製本費</t>
    <phoneticPr fontId="1"/>
  </si>
  <si>
    <t>通信運搬費</t>
    <phoneticPr fontId="1"/>
  </si>
  <si>
    <t>会議費</t>
    <phoneticPr fontId="1"/>
  </si>
  <si>
    <t>賃借料</t>
    <phoneticPr fontId="1"/>
  </si>
  <si>
    <t>見舞品</t>
    <phoneticPr fontId="1"/>
  </si>
  <si>
    <t>他事業への流用</t>
    <rPh sb="0" eb="3">
      <t>タジギョウ</t>
    </rPh>
    <rPh sb="5" eb="7">
      <t>リュウヨウ</t>
    </rPh>
    <phoneticPr fontId="1"/>
  </si>
  <si>
    <t>食糧費</t>
    <rPh sb="0" eb="3">
      <t>ショクリョウヒ</t>
    </rPh>
    <phoneticPr fontId="1"/>
  </si>
  <si>
    <t>消耗品費</t>
    <phoneticPr fontId="4"/>
  </si>
  <si>
    <t>印刷製本費</t>
    <phoneticPr fontId="4"/>
  </si>
  <si>
    <t>損害保険料</t>
    <rPh sb="0" eb="2">
      <t>ソンガイ</t>
    </rPh>
    <rPh sb="2" eb="5">
      <t>ホケンリョウ</t>
    </rPh>
    <phoneticPr fontId="1"/>
  </si>
  <si>
    <t>他事業への流用</t>
    <phoneticPr fontId="4"/>
  </si>
  <si>
    <t>消耗品費</t>
    <rPh sb="0" eb="2">
      <t>ショウモウ</t>
    </rPh>
    <rPh sb="2" eb="3">
      <t>ヒン</t>
    </rPh>
    <rPh sb="3" eb="4">
      <t>ヒ</t>
    </rPh>
    <phoneticPr fontId="1"/>
  </si>
  <si>
    <t>印刷製本費</t>
    <rPh sb="0" eb="2">
      <t>インサツ</t>
    </rPh>
    <rPh sb="2" eb="4">
      <t>セイホン</t>
    </rPh>
    <rPh sb="4" eb="5">
      <t>ヒ</t>
    </rPh>
    <phoneticPr fontId="4"/>
  </si>
  <si>
    <t>通信運搬費</t>
    <rPh sb="0" eb="2">
      <t>ツウシン</t>
    </rPh>
    <rPh sb="2" eb="4">
      <t>ウンパン</t>
    </rPh>
    <rPh sb="4" eb="5">
      <t>ヒ</t>
    </rPh>
    <phoneticPr fontId="4"/>
  </si>
  <si>
    <t>会議費</t>
    <rPh sb="0" eb="3">
      <t>カイギヒ</t>
    </rPh>
    <phoneticPr fontId="1"/>
  </si>
  <si>
    <t>賃借料</t>
    <rPh sb="0" eb="3">
      <t>チンシャクリョウ</t>
    </rPh>
    <phoneticPr fontId="1"/>
  </si>
  <si>
    <t>　３　コーディネーターが受けた相談件数</t>
    <rPh sb="12" eb="13">
      <t>ウ</t>
    </rPh>
    <rPh sb="15" eb="17">
      <t>ソウダン</t>
    </rPh>
    <rPh sb="17" eb="19">
      <t>ケンスウ</t>
    </rPh>
    <rPh sb="18" eb="19">
      <t>スウ</t>
    </rPh>
    <phoneticPr fontId="1"/>
  </si>
  <si>
    <t>　２　上記・地域コーディネーターの氏名</t>
    <rPh sb="3" eb="5">
      <t>ジョウキ</t>
    </rPh>
    <rPh sb="6" eb="8">
      <t>チイキ</t>
    </rPh>
    <rPh sb="17" eb="19">
      <t>シメイ</t>
    </rPh>
    <phoneticPr fontId="1"/>
  </si>
  <si>
    <t>概算払い交付額及び通常交付額</t>
    <rPh sb="0" eb="2">
      <t>ガイサン</t>
    </rPh>
    <rPh sb="2" eb="3">
      <t>ハラ</t>
    </rPh>
    <rPh sb="4" eb="7">
      <t>コウフガク</t>
    </rPh>
    <rPh sb="7" eb="8">
      <t>オヨ</t>
    </rPh>
    <rPh sb="9" eb="11">
      <t>ツウジョウ</t>
    </rPh>
    <rPh sb="11" eb="14">
      <t>コウフガク</t>
    </rPh>
    <phoneticPr fontId="1"/>
  </si>
  <si>
    <r>
      <t>　</t>
    </r>
    <r>
      <rPr>
        <sz val="11"/>
        <color indexed="8"/>
        <rFont val="ＭＳ Ｐゴシック"/>
        <family val="3"/>
        <charset val="128"/>
      </rPr>
      <t>①</t>
    </r>
    <r>
      <rPr>
        <sz val="11"/>
        <color indexed="8"/>
        <rFont val="ＭＳ Ｐゴシック"/>
        <family val="3"/>
        <charset val="128"/>
      </rPr>
      <t>医療介護　　　</t>
    </r>
    <r>
      <rPr>
        <sz val="11"/>
        <color indexed="8"/>
        <rFont val="ＭＳ Ｐゴシック"/>
        <family val="3"/>
        <charset val="128"/>
      </rPr>
      <t>　②</t>
    </r>
    <r>
      <rPr>
        <sz val="11"/>
        <color indexed="8"/>
        <rFont val="ＭＳ Ｐゴシック"/>
        <family val="3"/>
        <charset val="128"/>
      </rPr>
      <t>生活困窮　　　　</t>
    </r>
    <r>
      <rPr>
        <sz val="11"/>
        <color indexed="8"/>
        <rFont val="ＭＳ Ｐゴシック"/>
        <family val="3"/>
        <charset val="128"/>
      </rPr>
      <t>③</t>
    </r>
    <r>
      <rPr>
        <sz val="11"/>
        <color indexed="8"/>
        <rFont val="ＭＳ Ｐゴシック"/>
        <family val="3"/>
        <charset val="128"/>
      </rPr>
      <t>ちょっとした困りごと</t>
    </r>
    <rPh sb="2" eb="4">
      <t>イリョウ</t>
    </rPh>
    <rPh sb="4" eb="6">
      <t>カイゴ</t>
    </rPh>
    <rPh sb="11" eb="13">
      <t>セイカツ</t>
    </rPh>
    <rPh sb="13" eb="15">
      <t>コンキュウ</t>
    </rPh>
    <rPh sb="26" eb="27">
      <t>コマ</t>
    </rPh>
    <phoneticPr fontId="1"/>
  </si>
  <si>
    <r>
      <t>　</t>
    </r>
    <r>
      <rPr>
        <sz val="11"/>
        <color indexed="8"/>
        <rFont val="ＭＳ Ｐゴシック"/>
        <family val="3"/>
        <charset val="128"/>
      </rPr>
      <t>④</t>
    </r>
    <r>
      <rPr>
        <sz val="11"/>
        <color indexed="8"/>
        <rFont val="ＭＳ Ｐゴシック"/>
        <family val="3"/>
        <charset val="128"/>
      </rPr>
      <t>関わりを拒否する人の相談　　　　　</t>
    </r>
    <r>
      <rPr>
        <sz val="11"/>
        <color indexed="8"/>
        <rFont val="ＭＳ Ｐゴシック"/>
        <family val="3"/>
        <charset val="128"/>
      </rPr>
      <t>⑤</t>
    </r>
    <r>
      <rPr>
        <sz val="11"/>
        <color indexed="8"/>
        <rFont val="ＭＳ Ｐゴシック"/>
        <family val="3"/>
        <charset val="128"/>
      </rPr>
      <t>除雪　　　　</t>
    </r>
    <r>
      <rPr>
        <sz val="11"/>
        <color indexed="8"/>
        <rFont val="ＭＳ Ｐゴシック"/>
        <family val="3"/>
        <charset val="128"/>
      </rPr>
      <t>⑥</t>
    </r>
    <r>
      <rPr>
        <sz val="11"/>
        <color indexed="8"/>
        <rFont val="ＭＳ Ｐゴシック"/>
        <family val="3"/>
        <charset val="128"/>
      </rPr>
      <t>家族問題</t>
    </r>
    <rPh sb="2" eb="3">
      <t>カカ</t>
    </rPh>
    <rPh sb="6" eb="8">
      <t>キョヒ</t>
    </rPh>
    <rPh sb="10" eb="11">
      <t>ヒト</t>
    </rPh>
    <rPh sb="12" eb="14">
      <t>ソウダン</t>
    </rPh>
    <rPh sb="20" eb="22">
      <t>ジョセツ</t>
    </rPh>
    <rPh sb="27" eb="29">
      <t>カゾク</t>
    </rPh>
    <rPh sb="29" eb="31">
      <t>モンダイ</t>
    </rPh>
    <phoneticPr fontId="1"/>
  </si>
  <si>
    <r>
      <t>　</t>
    </r>
    <r>
      <rPr>
        <sz val="11"/>
        <color indexed="8"/>
        <rFont val="ＭＳ Ｐゴシック"/>
        <family val="3"/>
        <charset val="128"/>
      </rPr>
      <t>⑦</t>
    </r>
    <r>
      <rPr>
        <sz val="11"/>
        <color indexed="8"/>
        <rFont val="ＭＳ Ｐゴシック"/>
        <family val="3"/>
        <charset val="128"/>
      </rPr>
      <t>緊急時の対応　（　　　　　　　　　　　　　　　　　　　　　　　　　　　　　　　　　　　　　　　　）</t>
    </r>
    <rPh sb="2" eb="5">
      <t>キンキュウジ</t>
    </rPh>
    <rPh sb="6" eb="8">
      <t>タイオウ</t>
    </rPh>
    <phoneticPr fontId="1"/>
  </si>
  <si>
    <r>
      <t>　</t>
    </r>
    <r>
      <rPr>
        <sz val="11"/>
        <color indexed="8"/>
        <rFont val="ＭＳ Ｐゴシック"/>
        <family val="3"/>
        <charset val="128"/>
      </rPr>
      <t>⑧</t>
    </r>
    <r>
      <rPr>
        <sz val="11"/>
        <color indexed="8"/>
        <rFont val="ＭＳ Ｐゴシック"/>
        <family val="3"/>
        <charset val="128"/>
      </rPr>
      <t>その他　（　　　　　　　　　　　　　　　　　　 　　　　　　　　　　　　　　　　　　　　　　　　　　）</t>
    </r>
    <rPh sb="4" eb="5">
      <t>タ</t>
    </rPh>
    <phoneticPr fontId="1"/>
  </si>
  <si>
    <t xml:space="preserve">        ＊アンケート調査・住民座談会、懇談会・サロン参加者からの聞き取り・個別の相談事例等から把握等</t>
    <rPh sb="14" eb="16">
      <t>チョウサ</t>
    </rPh>
    <rPh sb="17" eb="19">
      <t>ジュウミン</t>
    </rPh>
    <rPh sb="19" eb="22">
      <t>ザダンカイ</t>
    </rPh>
    <rPh sb="23" eb="26">
      <t>コンダンカイ</t>
    </rPh>
    <rPh sb="30" eb="33">
      <t>サンカシャ</t>
    </rPh>
    <rPh sb="36" eb="37">
      <t>キ</t>
    </rPh>
    <rPh sb="38" eb="39">
      <t>ト</t>
    </rPh>
    <phoneticPr fontId="1"/>
  </si>
  <si>
    <t>内容</t>
    <rPh sb="0" eb="2">
      <t>ナイヨウ</t>
    </rPh>
    <phoneticPr fontId="1"/>
  </si>
  <si>
    <t>場所</t>
    <rPh sb="0" eb="2">
      <t>バショ</t>
    </rPh>
    <phoneticPr fontId="1"/>
  </si>
  <si>
    <t>４  個別の相談事例    ５  その他の方法（                                                    ）</t>
    <phoneticPr fontId="1"/>
  </si>
  <si>
    <t>　実施するサービス
　＊○で囲む</t>
    <rPh sb="1" eb="3">
      <t>ジッシ</t>
    </rPh>
    <rPh sb="14" eb="15">
      <t>カコ</t>
    </rPh>
    <phoneticPr fontId="1"/>
  </si>
  <si>
    <t>除雪サービス　　　　　排雪サービス　　　　　両方実施</t>
    <rPh sb="0" eb="2">
      <t>ジョセツ</t>
    </rPh>
    <rPh sb="11" eb="13">
      <t>ハイセツ</t>
    </rPh>
    <rPh sb="22" eb="24">
      <t>リョウホウ</t>
    </rPh>
    <rPh sb="24" eb="26">
      <t>ジッシ</t>
    </rPh>
    <phoneticPr fontId="1"/>
  </si>
  <si>
    <t>対象者の把握方法</t>
    <rPh sb="0" eb="3">
      <t>タイショウシャ</t>
    </rPh>
    <rPh sb="4" eb="6">
      <t>ハアク</t>
    </rPh>
    <rPh sb="6" eb="8">
      <t>ホウホウ</t>
    </rPh>
    <phoneticPr fontId="1"/>
  </si>
  <si>
    <t>記入例：町内会からの情報提供で把握
　　　　　 安心見守りの対象者から把握　など　　　　　　　　　　　　　　　　　　　　　　　　　　　　　　　　　　　　　　　　　　　　</t>
    <phoneticPr fontId="1"/>
  </si>
  <si>
    <t>対象世帯</t>
    <rPh sb="0" eb="2">
      <t>タイショウ</t>
    </rPh>
    <rPh sb="2" eb="4">
      <t>セタイ</t>
    </rPh>
    <phoneticPr fontId="1"/>
  </si>
  <si>
    <t>　除雪・排雪を行う対象世帯数</t>
    <rPh sb="9" eb="11">
      <t>タイショウ</t>
    </rPh>
    <rPh sb="11" eb="13">
      <t>セタイ</t>
    </rPh>
    <rPh sb="13" eb="14">
      <t>スウ</t>
    </rPh>
    <phoneticPr fontId="1"/>
  </si>
  <si>
    <t>　〔内訳〕</t>
    <phoneticPr fontId="1"/>
  </si>
  <si>
    <t>　除雪・排雪を行う担い手数　</t>
    <phoneticPr fontId="1"/>
  </si>
  <si>
    <t>　１　「地域の課題を把握するための調査」を実施した</t>
    <phoneticPr fontId="1"/>
  </si>
  <si>
    <t>　２　「地域の課題解決に向けた活動」を実施した</t>
    <rPh sb="4" eb="6">
      <t>チイキ</t>
    </rPh>
    <rPh sb="7" eb="9">
      <t>カダイ</t>
    </rPh>
    <rPh sb="9" eb="11">
      <t>カイケツ</t>
    </rPh>
    <rPh sb="12" eb="13">
      <t>ム</t>
    </rPh>
    <rPh sb="15" eb="17">
      <t>カツドウ</t>
    </rPh>
    <rPh sb="19" eb="21">
      <t>ジッシ</t>
    </rPh>
    <phoneticPr fontId="1"/>
  </si>
  <si>
    <t>　３　「除雪・排雪事業」を実施した</t>
    <rPh sb="13" eb="15">
      <t>ジッシ</t>
    </rPh>
    <phoneticPr fontId="1"/>
  </si>
  <si>
    <t xml:space="preserve">　６　その他の実施事業（                                                                    ）   </t>
    <rPh sb="5" eb="6">
      <t>タ</t>
    </rPh>
    <rPh sb="7" eb="9">
      <t>ジッシ</t>
    </rPh>
    <rPh sb="9" eb="11">
      <t>ジギョウ</t>
    </rPh>
    <phoneticPr fontId="1"/>
  </si>
  <si>
    <t>（３）－２　地域特性を活かした事業実施報告書（地区社協独自の活動や行事型サロン等の場合）</t>
    <rPh sb="6" eb="8">
      <t>チイキ</t>
    </rPh>
    <rPh sb="8" eb="10">
      <t>トクセイ</t>
    </rPh>
    <rPh sb="11" eb="12">
      <t>イ</t>
    </rPh>
    <rPh sb="15" eb="17">
      <t>ジギョウ</t>
    </rPh>
    <rPh sb="17" eb="19">
      <t>ジッシ</t>
    </rPh>
    <rPh sb="19" eb="21">
      <t>ホウコク</t>
    </rPh>
    <rPh sb="21" eb="22">
      <t>ショ</t>
    </rPh>
    <rPh sb="23" eb="25">
      <t>チク</t>
    </rPh>
    <rPh sb="25" eb="27">
      <t>シャキョウ</t>
    </rPh>
    <rPh sb="27" eb="29">
      <t>ドクジ</t>
    </rPh>
    <rPh sb="30" eb="32">
      <t>カツドウ</t>
    </rPh>
    <rPh sb="33" eb="35">
      <t>ギョウジ</t>
    </rPh>
    <rPh sb="35" eb="36">
      <t>ガタ</t>
    </rPh>
    <rPh sb="39" eb="40">
      <t>トウ</t>
    </rPh>
    <rPh sb="41" eb="43">
      <t>バアイ</t>
    </rPh>
    <phoneticPr fontId="1"/>
  </si>
  <si>
    <t>課題を把握
した場合の方法
※○で囲む</t>
    <rPh sb="8" eb="10">
      <t>バアイ</t>
    </rPh>
    <phoneticPr fontId="1"/>
  </si>
  <si>
    <t>＊地域特性を活かした事業の報告書は次ページに続きます。</t>
    <rPh sb="1" eb="3">
      <t>チイキ</t>
    </rPh>
    <rPh sb="3" eb="5">
      <t>トクセイ</t>
    </rPh>
    <rPh sb="6" eb="7">
      <t>イ</t>
    </rPh>
    <rPh sb="10" eb="12">
      <t>ジギョウ</t>
    </rPh>
    <rPh sb="13" eb="16">
      <t>ホウコクショ</t>
    </rPh>
    <rPh sb="17" eb="18">
      <t>ジ</t>
    </rPh>
    <rPh sb="22" eb="23">
      <t>ツヅ</t>
    </rPh>
    <phoneticPr fontId="1"/>
  </si>
  <si>
    <t>①</t>
    <phoneticPr fontId="1"/>
  </si>
  <si>
    <t>②</t>
    <phoneticPr fontId="1"/>
  </si>
  <si>
    <t>③</t>
    <phoneticPr fontId="1"/>
  </si>
  <si>
    <t>会　　　場</t>
    <rPh sb="0" eb="1">
      <t>カイ</t>
    </rPh>
    <rPh sb="4" eb="5">
      <t>バ</t>
    </rPh>
    <phoneticPr fontId="1"/>
  </si>
  <si>
    <t>内　　　容</t>
    <rPh sb="0" eb="1">
      <t>ナイ</t>
    </rPh>
    <rPh sb="4" eb="5">
      <t>ヨウ</t>
    </rPh>
    <phoneticPr fontId="1"/>
  </si>
  <si>
    <t>実施した事業名</t>
    <rPh sb="0" eb="2">
      <t>ジッシ</t>
    </rPh>
    <rPh sb="4" eb="6">
      <t>ジギョウ</t>
    </rPh>
    <rPh sb="6" eb="7">
      <t>メイ</t>
    </rPh>
    <phoneticPr fontId="1"/>
  </si>
  <si>
    <t>参加人数</t>
    <rPh sb="0" eb="2">
      <t>サンカ</t>
    </rPh>
    <rPh sb="2" eb="4">
      <t>ニンズウ</t>
    </rPh>
    <phoneticPr fontId="1"/>
  </si>
  <si>
    <t>案内対象者</t>
    <rPh sb="0" eb="2">
      <t>アンナイ</t>
    </rPh>
    <rPh sb="2" eb="5">
      <t>タイショウシャ</t>
    </rPh>
    <phoneticPr fontId="1"/>
  </si>
  <si>
    <t>（３）－３　地域特性を活かした事業実施報告書（除雪・排雪事業の場合）</t>
    <rPh sb="19" eb="21">
      <t>ホウコク</t>
    </rPh>
    <rPh sb="23" eb="25">
      <t>ジョセツ</t>
    </rPh>
    <rPh sb="26" eb="28">
      <t>ハイセツ</t>
    </rPh>
    <rPh sb="28" eb="30">
      <t>ジギョウ</t>
    </rPh>
    <rPh sb="31" eb="33">
      <t>バアイ</t>
    </rPh>
    <phoneticPr fontId="1"/>
  </si>
  <si>
    <t>（３）－４  地域特性を活かした事業実施報告書（啓発・養成・研修事業の場合）</t>
    <rPh sb="20" eb="22">
      <t>ホウコク</t>
    </rPh>
    <rPh sb="24" eb="26">
      <t>ケイハツ</t>
    </rPh>
    <rPh sb="27" eb="29">
      <t>ヨウセイ</t>
    </rPh>
    <rPh sb="30" eb="32">
      <t>ケンシュウ</t>
    </rPh>
    <rPh sb="32" eb="34">
      <t>ジギョウ</t>
    </rPh>
    <rPh sb="35" eb="37">
      <t>バアイ</t>
    </rPh>
    <phoneticPr fontId="1"/>
  </si>
  <si>
    <t>（４）－２　地区社協広報紙発行事業収支決算報告</t>
    <rPh sb="17" eb="19">
      <t>シュウシ</t>
    </rPh>
    <rPh sb="19" eb="21">
      <t>ケッサン</t>
    </rPh>
    <rPh sb="21" eb="23">
      <t>ホウコク</t>
    </rPh>
    <phoneticPr fontId="1"/>
  </si>
  <si>
    <t>損害保険料</t>
    <rPh sb="0" eb="2">
      <t>ソンガイ</t>
    </rPh>
    <rPh sb="2" eb="4">
      <t>ホケン</t>
    </rPh>
    <rPh sb="4" eb="5">
      <t>リョウ</t>
    </rPh>
    <phoneticPr fontId="1"/>
  </si>
  <si>
    <t>他事業への流用</t>
    <rPh sb="0" eb="1">
      <t>タ</t>
    </rPh>
    <phoneticPr fontId="1"/>
  </si>
  <si>
    <t>様式第５号の３</t>
    <rPh sb="0" eb="2">
      <t>ヨウシキ</t>
    </rPh>
    <rPh sb="2" eb="3">
      <t>ダイ</t>
    </rPh>
    <rPh sb="4" eb="5">
      <t>ゴウ</t>
    </rPh>
    <phoneticPr fontId="1"/>
  </si>
  <si>
    <t>　５　「行事・テーマ型サロン」を実施した</t>
    <rPh sb="4" eb="6">
      <t>ギョウジ</t>
    </rPh>
    <rPh sb="10" eb="11">
      <t>ガタ</t>
    </rPh>
    <rPh sb="16" eb="18">
      <t>ジッシ</t>
    </rPh>
    <phoneticPr fontId="1"/>
  </si>
  <si>
    <r>
      <t xml:space="preserve">開催日
</t>
    </r>
    <r>
      <rPr>
        <sz val="10"/>
        <rFont val="ＭＳ Ｐゴシック"/>
        <family val="3"/>
        <charset val="128"/>
      </rPr>
      <t>＊毎月第○週の
  ○曜日等、分
  かる範囲でご
  記入ください。</t>
    </r>
    <rPh sb="0" eb="3">
      <t>カイサイビ</t>
    </rPh>
    <rPh sb="5" eb="7">
      <t>マイツキ</t>
    </rPh>
    <rPh sb="7" eb="8">
      <t>ダイ</t>
    </rPh>
    <rPh sb="9" eb="10">
      <t>シュウ</t>
    </rPh>
    <rPh sb="15" eb="18">
      <t>ヨウビナド</t>
    </rPh>
    <rPh sb="19" eb="20">
      <t>フン</t>
    </rPh>
    <rPh sb="25" eb="27">
      <t>ハンイ</t>
    </rPh>
    <rPh sb="32" eb="34">
      <t>キニュウ</t>
    </rPh>
    <phoneticPr fontId="1"/>
  </si>
  <si>
    <r>
      <rPr>
        <sz val="11"/>
        <rFont val="ＭＳ Ｐゴシック"/>
        <family val="3"/>
        <charset val="128"/>
      </rPr>
      <t>（３）－１　地域特性を活かした事業実施報告書</t>
    </r>
    <rPh sb="6" eb="8">
      <t>チイキ</t>
    </rPh>
    <rPh sb="8" eb="10">
      <t>トクセイ</t>
    </rPh>
    <rPh sb="11" eb="12">
      <t>イ</t>
    </rPh>
    <rPh sb="15" eb="17">
      <t>ジギョウ</t>
    </rPh>
    <rPh sb="17" eb="19">
      <t>ジッシ</t>
    </rPh>
    <rPh sb="19" eb="21">
      <t>ホウコク</t>
    </rPh>
    <rPh sb="21" eb="22">
      <t>ショ</t>
    </rPh>
    <phoneticPr fontId="1"/>
  </si>
  <si>
    <r>
      <t>実施</t>
    </r>
    <r>
      <rPr>
        <sz val="11"/>
        <rFont val="ＭＳ Ｐゴシック"/>
        <family val="3"/>
        <charset val="128"/>
      </rPr>
      <t>内容</t>
    </r>
    <r>
      <rPr>
        <sz val="11"/>
        <rFont val="ＭＳ Ｐゴシック"/>
        <family val="3"/>
        <charset val="128"/>
      </rPr>
      <t xml:space="preserve">
＊〇で囲む</t>
    </r>
    <rPh sb="0" eb="2">
      <t>ジッシ</t>
    </rPh>
    <rPh sb="2" eb="4">
      <t>ナイヨウ</t>
    </rPh>
    <rPh sb="8" eb="9">
      <t>カコ</t>
    </rPh>
    <phoneticPr fontId="1"/>
  </si>
  <si>
    <r>
      <t xml:space="preserve">地域の課題
</t>
    </r>
    <r>
      <rPr>
        <sz val="10"/>
        <rFont val="ＭＳ Ｐゴシック"/>
        <family val="3"/>
        <charset val="128"/>
      </rPr>
      <t>＊把握している
場合のみ記入</t>
    </r>
    <rPh sb="0" eb="2">
      <t>チイキ</t>
    </rPh>
    <rPh sb="3" eb="5">
      <t>カダイ</t>
    </rPh>
    <rPh sb="7" eb="9">
      <t>ハアク</t>
    </rPh>
    <rPh sb="14" eb="16">
      <t>バアイ</t>
    </rPh>
    <rPh sb="18" eb="20">
      <t>キニュウ</t>
    </rPh>
    <phoneticPr fontId="1"/>
  </si>
  <si>
    <r>
      <rPr>
        <sz val="11"/>
        <rFont val="ＭＳ Ｐゴシック"/>
        <family val="3"/>
        <charset val="128"/>
      </rPr>
      <t>（３）－５</t>
    </r>
    <r>
      <rPr>
        <sz val="11"/>
        <rFont val="ＭＳ Ｐゴシック"/>
        <family val="3"/>
        <charset val="128"/>
      </rPr>
      <t>　地域特性を活かした事業収支決算報告</t>
    </r>
    <rPh sb="17" eb="19">
      <t>シュウシ</t>
    </rPh>
    <rPh sb="19" eb="21">
      <t>ケッサン</t>
    </rPh>
    <rPh sb="21" eb="23">
      <t>ホウコク</t>
    </rPh>
    <phoneticPr fontId="1"/>
  </si>
  <si>
    <r>
      <rPr>
        <sz val="12"/>
        <rFont val="ＭＳ Ｐゴシック"/>
        <family val="3"/>
        <charset val="128"/>
      </rPr>
      <t>内　　訳</t>
    </r>
    <r>
      <rPr>
        <sz val="16"/>
        <rFont val="ＭＳ Ｐゴシック"/>
        <family val="3"/>
        <charset val="128"/>
      </rPr>
      <t>　</t>
    </r>
    <r>
      <rPr>
        <sz val="11"/>
        <rFont val="ＭＳ Ｐゴシック"/>
        <family val="3"/>
        <charset val="128"/>
      </rPr>
      <t>（内容、金額を記入してください）</t>
    </r>
    <rPh sb="0" eb="1">
      <t>ウチ</t>
    </rPh>
    <rPh sb="3" eb="4">
      <t>ヤク</t>
    </rPh>
    <rPh sb="6" eb="8">
      <t>ナイヨウ</t>
    </rPh>
    <rPh sb="9" eb="11">
      <t>キンガク</t>
    </rPh>
    <rPh sb="12" eb="14">
      <t>キニュウ</t>
    </rPh>
    <phoneticPr fontId="1"/>
  </si>
  <si>
    <r>
      <t>様式第５号の</t>
    </r>
    <r>
      <rPr>
        <sz val="11"/>
        <rFont val="ＭＳ Ｐゴシック"/>
        <family val="3"/>
        <charset val="128"/>
      </rPr>
      <t>４</t>
    </r>
    <rPh sb="0" eb="2">
      <t>ヨウシキ</t>
    </rPh>
    <rPh sb="2" eb="3">
      <t>ダイ</t>
    </rPh>
    <rPh sb="4" eb="5">
      <t>ゴウ</t>
    </rPh>
    <phoneticPr fontId="1"/>
  </si>
  <si>
    <r>
      <rPr>
        <sz val="11"/>
        <rFont val="ＭＳ Ｐゴシック"/>
        <family val="3"/>
        <charset val="128"/>
      </rPr>
      <t>（４）－１</t>
    </r>
    <r>
      <rPr>
        <sz val="11"/>
        <rFont val="ＭＳ Ｐゴシック"/>
        <family val="3"/>
        <charset val="128"/>
      </rPr>
      <t>　地区社協広報紙発行事業実施報告</t>
    </r>
    <rPh sb="6" eb="8">
      <t>チク</t>
    </rPh>
    <rPh sb="8" eb="9">
      <t>シャ</t>
    </rPh>
    <rPh sb="9" eb="10">
      <t>キョウ</t>
    </rPh>
    <rPh sb="10" eb="13">
      <t>コウホウシ</t>
    </rPh>
    <rPh sb="13" eb="15">
      <t>ハッコウ</t>
    </rPh>
    <rPh sb="15" eb="17">
      <t>ジギョウ</t>
    </rPh>
    <rPh sb="17" eb="19">
      <t>ジッシ</t>
    </rPh>
    <rPh sb="19" eb="21">
      <t>ホウコク</t>
    </rPh>
    <phoneticPr fontId="1"/>
  </si>
  <si>
    <t>地域の課題解決の
為に行う活動名</t>
    <rPh sb="0" eb="2">
      <t>チイキ</t>
    </rPh>
    <rPh sb="3" eb="5">
      <t>カダイ</t>
    </rPh>
    <rPh sb="5" eb="7">
      <t>カイケツ</t>
    </rPh>
    <rPh sb="9" eb="10">
      <t>タメ</t>
    </rPh>
    <rPh sb="11" eb="12">
      <t>オコナ</t>
    </rPh>
    <rPh sb="13" eb="15">
      <t>カツドウ</t>
    </rPh>
    <rPh sb="15" eb="16">
      <t>メイ</t>
    </rPh>
    <phoneticPr fontId="1"/>
  </si>
  <si>
    <t>　４　「啓発・養成・研修事業」を実施した</t>
    <rPh sb="4" eb="6">
      <t>ケイハツ</t>
    </rPh>
    <rPh sb="7" eb="9">
      <t>ヨウセイ</t>
    </rPh>
    <rPh sb="10" eb="12">
      <t>ケンシュウ</t>
    </rPh>
    <rPh sb="12" eb="14">
      <t>ジギョウ</t>
    </rPh>
    <rPh sb="16" eb="18">
      <t>ジッシ</t>
    </rPh>
    <phoneticPr fontId="1"/>
  </si>
  <si>
    <t>＊広報紙には、次のような案内標示を文言で必ずご提示ください。</t>
    <rPh sb="1" eb="3">
      <t>コウホウ</t>
    </rPh>
    <rPh sb="3" eb="4">
      <t>カミ</t>
    </rPh>
    <rPh sb="7" eb="8">
      <t>ツギ</t>
    </rPh>
    <rPh sb="12" eb="14">
      <t>アンナイ</t>
    </rPh>
    <rPh sb="14" eb="16">
      <t>ヒョウジ</t>
    </rPh>
    <rPh sb="17" eb="19">
      <t>モンゴン</t>
    </rPh>
    <rPh sb="20" eb="21">
      <t>カナラ</t>
    </rPh>
    <rPh sb="23" eb="25">
      <t>テイジ</t>
    </rPh>
    <phoneticPr fontId="1"/>
  </si>
  <si>
    <t>１  アンケート調査      ２  住民座談会、懇談会    ３  サロン参加者等からの聞き取り</t>
    <rPh sb="8" eb="10">
      <t>チョウサ</t>
    </rPh>
    <rPh sb="19" eb="21">
      <t>ジュウミン</t>
    </rPh>
    <rPh sb="21" eb="24">
      <t>ザダンカイ</t>
    </rPh>
    <rPh sb="25" eb="28">
      <t>コンダンカイ</t>
    </rPh>
    <rPh sb="38" eb="41">
      <t>サンカシャ</t>
    </rPh>
    <rPh sb="41" eb="42">
      <t>トウ</t>
    </rPh>
    <rPh sb="45" eb="46">
      <t>キ</t>
    </rPh>
    <rPh sb="47" eb="48">
      <t>ト</t>
    </rPh>
    <phoneticPr fontId="1"/>
  </si>
  <si>
    <t>　領収書もしくは納品書（写し可）のご提出をお願いいたします。</t>
    <rPh sb="12" eb="13">
      <t>ウツ</t>
    </rPh>
    <rPh sb="14" eb="15">
      <t>カ</t>
    </rPh>
    <rPh sb="22" eb="23">
      <t>ネガ</t>
    </rPh>
    <phoneticPr fontId="1"/>
  </si>
  <si>
    <t>年度（数字のみ入力）</t>
    <rPh sb="0" eb="2">
      <t>ネンド</t>
    </rPh>
    <rPh sb="3" eb="5">
      <t>スウジ</t>
    </rPh>
    <rPh sb="7" eb="9">
      <t>ニュウリョク</t>
    </rPh>
    <phoneticPr fontId="20"/>
  </si>
  <si>
    <t>令和</t>
    <rPh sb="0" eb="2">
      <t>レイワ</t>
    </rPh>
    <phoneticPr fontId="20"/>
  </si>
  <si>
    <t>年</t>
    <rPh sb="0" eb="1">
      <t>ネン</t>
    </rPh>
    <phoneticPr fontId="20"/>
  </si>
  <si>
    <t>月</t>
    <rPh sb="0" eb="1">
      <t>ガツ</t>
    </rPh>
    <phoneticPr fontId="20"/>
  </si>
  <si>
    <t>日</t>
    <rPh sb="0" eb="1">
      <t>ニチ</t>
    </rPh>
    <phoneticPr fontId="20"/>
  </si>
  <si>
    <t>地区社協名</t>
    <rPh sb="0" eb="4">
      <t>チクシャキョウ</t>
    </rPh>
    <rPh sb="4" eb="5">
      <t>メイ</t>
    </rPh>
    <phoneticPr fontId="20"/>
  </si>
  <si>
    <t>社会福祉法人旭川市社会福祉協議会</t>
    <rPh sb="0" eb="2">
      <t>シャカイ</t>
    </rPh>
    <rPh sb="2" eb="4">
      <t>フクシ</t>
    </rPh>
    <rPh sb="4" eb="6">
      <t>ホウジン</t>
    </rPh>
    <rPh sb="6" eb="9">
      <t>アサヒカワシ</t>
    </rPh>
    <rPh sb="9" eb="11">
      <t>シャカイ</t>
    </rPh>
    <rPh sb="11" eb="13">
      <t>フクシ</t>
    </rPh>
    <rPh sb="13" eb="16">
      <t>キョウギカイ</t>
    </rPh>
    <phoneticPr fontId="20"/>
  </si>
  <si>
    <t>地区社会福祉協議会</t>
    <rPh sb="0" eb="9">
      <t>チクシャカイフクシキョウギカイ</t>
    </rPh>
    <phoneticPr fontId="20"/>
  </si>
  <si>
    <t>　会　長　　大　沼　克　己　　様</t>
    <rPh sb="1" eb="2">
      <t>カイ</t>
    </rPh>
    <rPh sb="3" eb="4">
      <t>チョウ</t>
    </rPh>
    <rPh sb="6" eb="7">
      <t>ダイ</t>
    </rPh>
    <rPh sb="8" eb="9">
      <t>ヌマ</t>
    </rPh>
    <rPh sb="10" eb="11">
      <t>カツ</t>
    </rPh>
    <rPh sb="12" eb="13">
      <t>オノレ</t>
    </rPh>
    <rPh sb="15" eb="16">
      <t>サマ</t>
    </rPh>
    <phoneticPr fontId="20"/>
  </si>
  <si>
    <t>申請者</t>
    <rPh sb="0" eb="3">
      <t>シンセイシャ</t>
    </rPh>
    <phoneticPr fontId="20"/>
  </si>
  <si>
    <t>印</t>
    <rPh sb="0" eb="1">
      <t>イン</t>
    </rPh>
    <phoneticPr fontId="20"/>
  </si>
  <si>
    <t>※氏と名の間に１文字スペースを入れる</t>
    <rPh sb="1" eb="2">
      <t>シ</t>
    </rPh>
    <rPh sb="3" eb="4">
      <t>ナ</t>
    </rPh>
    <rPh sb="5" eb="6">
      <t>マ</t>
    </rPh>
    <rPh sb="8" eb="10">
      <t>モジ</t>
    </rPh>
    <rPh sb="15" eb="16">
      <t>イ</t>
    </rPh>
    <phoneticPr fontId="20"/>
  </si>
  <si>
    <t>円</t>
    <rPh sb="0" eb="1">
      <t>エン</t>
    </rPh>
    <phoneticPr fontId="20"/>
  </si>
  <si>
    <t>事　業　名
　</t>
    <rPh sb="0" eb="1">
      <t>コト</t>
    </rPh>
    <rPh sb="2" eb="3">
      <t>ゴウ</t>
    </rPh>
    <rPh sb="4" eb="5">
      <t>メイ</t>
    </rPh>
    <phoneticPr fontId="20"/>
  </si>
  <si>
    <t>必須事業</t>
    <rPh sb="0" eb="2">
      <t>ヒッス</t>
    </rPh>
    <rPh sb="2" eb="4">
      <t>ジギョウ</t>
    </rPh>
    <phoneticPr fontId="20"/>
  </si>
  <si>
    <t>（１）安心見守り事業</t>
    <rPh sb="3" eb="5">
      <t>アンシン</t>
    </rPh>
    <rPh sb="5" eb="7">
      <t>ミマモ</t>
    </rPh>
    <rPh sb="8" eb="10">
      <t>ジギョウ</t>
    </rPh>
    <phoneticPr fontId="20"/>
  </si>
  <si>
    <t>（２）ふれあいサロン事業（日常生活型）</t>
    <rPh sb="10" eb="12">
      <t>ジギョウ</t>
    </rPh>
    <rPh sb="13" eb="15">
      <t>ニチジョウ</t>
    </rPh>
    <rPh sb="15" eb="18">
      <t>セイカツガタ</t>
    </rPh>
    <phoneticPr fontId="20"/>
  </si>
  <si>
    <t>選択事業</t>
    <rPh sb="0" eb="2">
      <t>センタク</t>
    </rPh>
    <rPh sb="2" eb="4">
      <t>ジギョウ</t>
    </rPh>
    <phoneticPr fontId="20"/>
  </si>
  <si>
    <t>（４）敬老会事業</t>
    <rPh sb="3" eb="6">
      <t>ケイロウカイ</t>
    </rPh>
    <rPh sb="6" eb="8">
      <t>ジギョウ</t>
    </rPh>
    <phoneticPr fontId="20"/>
  </si>
  <si>
    <t>（５）地区社協広報紙発行事業</t>
    <rPh sb="3" eb="7">
      <t>チクシャキョウ</t>
    </rPh>
    <rPh sb="7" eb="10">
      <t>コウホウシ</t>
    </rPh>
    <rPh sb="10" eb="12">
      <t>ハッコウ</t>
    </rPh>
    <rPh sb="12" eb="14">
      <t>ジギョウ</t>
    </rPh>
    <phoneticPr fontId="20"/>
  </si>
  <si>
    <t>助成金全体申請額計</t>
    <rPh sb="0" eb="3">
      <t>ジョセイキン</t>
    </rPh>
    <rPh sb="3" eb="5">
      <t>ゼンタイ</t>
    </rPh>
    <rPh sb="5" eb="8">
      <t>シンセイガク</t>
    </rPh>
    <rPh sb="8" eb="9">
      <t>ケイ</t>
    </rPh>
    <phoneticPr fontId="20"/>
  </si>
  <si>
    <t>　地域支えあいのまちづくり推進事業　助成金実績報告書</t>
    <rPh sb="1" eb="3">
      <t>チイキ</t>
    </rPh>
    <rPh sb="3" eb="4">
      <t>ササ</t>
    </rPh>
    <rPh sb="13" eb="17">
      <t>スイシンジギョウ</t>
    </rPh>
    <rPh sb="18" eb="21">
      <t>ジョセイキン</t>
    </rPh>
    <rPh sb="21" eb="23">
      <t>ジッセキ</t>
    </rPh>
    <rPh sb="23" eb="26">
      <t>ホウコクショ</t>
    </rPh>
    <phoneticPr fontId="20"/>
  </si>
  <si>
    <t>関係書類を添えて報告します。</t>
    <rPh sb="0" eb="2">
      <t>カンケイ</t>
    </rPh>
    <rPh sb="2" eb="4">
      <t>ショルイ</t>
    </rPh>
    <rPh sb="5" eb="6">
      <t>ソ</t>
    </rPh>
    <rPh sb="8" eb="10">
      <t>ホウコク</t>
    </rPh>
    <phoneticPr fontId="20"/>
  </si>
  <si>
    <t>１　概算払い交付決定額</t>
    <rPh sb="2" eb="4">
      <t>ガイサン</t>
    </rPh>
    <rPh sb="4" eb="5">
      <t>バラ</t>
    </rPh>
    <rPh sb="6" eb="8">
      <t>コウフ</t>
    </rPh>
    <rPh sb="8" eb="11">
      <t>ケッテイガク</t>
    </rPh>
    <phoneticPr fontId="20"/>
  </si>
  <si>
    <t>２　通常交付決定額</t>
    <rPh sb="2" eb="4">
      <t>ツウジョウ</t>
    </rPh>
    <rPh sb="4" eb="6">
      <t>コウフ</t>
    </rPh>
    <rPh sb="6" eb="9">
      <t>ケッテイガク</t>
    </rPh>
    <phoneticPr fontId="20"/>
  </si>
  <si>
    <t>３　追加交付決定額</t>
    <rPh sb="2" eb="4">
      <t>ツイカ</t>
    </rPh>
    <rPh sb="4" eb="6">
      <t>コウフ</t>
    </rPh>
    <rPh sb="6" eb="9">
      <t>ケッテイガク</t>
    </rPh>
    <phoneticPr fontId="20"/>
  </si>
  <si>
    <t>４　助成金精算額</t>
    <rPh sb="2" eb="5">
      <t>ジョセイキン</t>
    </rPh>
    <rPh sb="5" eb="8">
      <t>セイサンガク</t>
    </rPh>
    <phoneticPr fontId="20"/>
  </si>
  <si>
    <t>概算払い及び
通常交付精算額</t>
    <rPh sb="0" eb="2">
      <t>ガイサン</t>
    </rPh>
    <rPh sb="2" eb="3">
      <t>バラ</t>
    </rPh>
    <rPh sb="4" eb="5">
      <t>オヨ</t>
    </rPh>
    <rPh sb="7" eb="9">
      <t>ツウジョウ</t>
    </rPh>
    <rPh sb="9" eb="11">
      <t>コウフ</t>
    </rPh>
    <rPh sb="11" eb="14">
      <t>セイサンガク</t>
    </rPh>
    <phoneticPr fontId="20"/>
  </si>
  <si>
    <t>他事業から
の流充用額</t>
    <rPh sb="0" eb="3">
      <t>タジギョウ</t>
    </rPh>
    <rPh sb="7" eb="8">
      <t>リュウ</t>
    </rPh>
    <rPh sb="8" eb="10">
      <t>ジュウヨウ</t>
    </rPh>
    <rPh sb="10" eb="11">
      <t>ガク</t>
    </rPh>
    <phoneticPr fontId="20"/>
  </si>
  <si>
    <t>全体精算額</t>
    <rPh sb="0" eb="2">
      <t>ゼンタイ</t>
    </rPh>
    <rPh sb="2" eb="5">
      <t>セイサンガク</t>
    </rPh>
    <phoneticPr fontId="20"/>
  </si>
  <si>
    <t xml:space="preserve"> … ①実際に概算払いされた金額</t>
    <rPh sb="4" eb="6">
      <t>ジッサイ</t>
    </rPh>
    <rPh sb="7" eb="9">
      <t>ガイサン</t>
    </rPh>
    <rPh sb="9" eb="10">
      <t>バラ</t>
    </rPh>
    <rPh sb="14" eb="16">
      <t>キンガク</t>
    </rPh>
    <phoneticPr fontId="20"/>
  </si>
  <si>
    <t xml:space="preserve"> … ②実際に通常交付された金額</t>
    <rPh sb="4" eb="6">
      <t>ジッサイ</t>
    </rPh>
    <rPh sb="7" eb="9">
      <t>ツウジョウ</t>
    </rPh>
    <rPh sb="9" eb="11">
      <t>コウフ</t>
    </rPh>
    <rPh sb="14" eb="16">
      <t>キンガク</t>
    </rPh>
    <phoneticPr fontId="20"/>
  </si>
  <si>
    <t xml:space="preserve"> … ③実際に追加交付された金額</t>
    <rPh sb="4" eb="6">
      <t>ジッサイ</t>
    </rPh>
    <rPh sb="7" eb="9">
      <t>ツイカ</t>
    </rPh>
    <rPh sb="9" eb="11">
      <t>コウフ</t>
    </rPh>
    <rPh sb="14" eb="16">
      <t>キンガク</t>
    </rPh>
    <phoneticPr fontId="20"/>
  </si>
  <si>
    <t xml:space="preserve"> … ④下記⑤と同額</t>
    <rPh sb="4" eb="6">
      <t>カキ</t>
    </rPh>
    <rPh sb="8" eb="10">
      <t>ドウガク</t>
    </rPh>
    <phoneticPr fontId="20"/>
  </si>
  <si>
    <t>５　助成金精算額内訳</t>
    <rPh sb="2" eb="5">
      <t>ジョセイキン</t>
    </rPh>
    <rPh sb="5" eb="8">
      <t>セイサンガク</t>
    </rPh>
    <rPh sb="8" eb="10">
      <t>ウチワケ</t>
    </rPh>
    <phoneticPr fontId="20"/>
  </si>
  <si>
    <t>年（元号の「年」のみ入力）</t>
    <rPh sb="0" eb="1">
      <t>ネン</t>
    </rPh>
    <rPh sb="2" eb="4">
      <t>ゲンゴウ</t>
    </rPh>
    <rPh sb="6" eb="7">
      <t>ネン</t>
    </rPh>
    <rPh sb="10" eb="12">
      <t>ニュウリョク</t>
    </rPh>
    <phoneticPr fontId="20"/>
  </si>
  <si>
    <t>６　助成金返還額</t>
    <rPh sb="2" eb="5">
      <t>ジョセイキン</t>
    </rPh>
    <rPh sb="5" eb="7">
      <t>ヘンカン</t>
    </rPh>
    <rPh sb="7" eb="8">
      <t>ガク</t>
    </rPh>
    <phoneticPr fontId="20"/>
  </si>
  <si>
    <t xml:space="preserve"> … （①＋②＋③）－④</t>
    <phoneticPr fontId="20"/>
  </si>
  <si>
    <t>７　添付書類</t>
    <rPh sb="2" eb="4">
      <t>テンプ</t>
    </rPh>
    <rPh sb="4" eb="6">
      <t>ショルイ</t>
    </rPh>
    <phoneticPr fontId="20"/>
  </si>
  <si>
    <t>　（１）地域支えあいのまちづくり推進事業　事業実施報告書・収支決算書</t>
    <rPh sb="4" eb="7">
      <t>チイキササ</t>
    </rPh>
    <rPh sb="16" eb="18">
      <t>スイシン</t>
    </rPh>
    <rPh sb="18" eb="20">
      <t>ジギョウ</t>
    </rPh>
    <rPh sb="21" eb="23">
      <t>ジギョウ</t>
    </rPh>
    <rPh sb="23" eb="25">
      <t>ジッシ</t>
    </rPh>
    <rPh sb="25" eb="28">
      <t>ホウコクショ</t>
    </rPh>
    <rPh sb="29" eb="31">
      <t>シュウシ</t>
    </rPh>
    <rPh sb="31" eb="33">
      <t>ケッサン</t>
    </rPh>
    <rPh sb="33" eb="34">
      <t>ショ</t>
    </rPh>
    <phoneticPr fontId="20"/>
  </si>
  <si>
    <t>様式第４号</t>
    <rPh sb="0" eb="2">
      <t>ヨウシキ</t>
    </rPh>
    <rPh sb="2" eb="3">
      <t>ダイ</t>
    </rPh>
    <rPh sb="4" eb="5">
      <t>ゴウ</t>
    </rPh>
    <phoneticPr fontId="20"/>
  </si>
  <si>
    <t>追加交付
精算額</t>
    <rPh sb="0" eb="2">
      <t>ツイカ</t>
    </rPh>
    <rPh sb="2" eb="4">
      <t>コウフ</t>
    </rPh>
    <rPh sb="5" eb="8">
      <t>セイサンガク</t>
    </rPh>
    <phoneticPr fontId="20"/>
  </si>
  <si>
    <t>地区社協代表者名</t>
    <rPh sb="0" eb="4">
      <t>チクシャキョウ</t>
    </rPh>
    <rPh sb="4" eb="7">
      <t>ダイヒョウシャ</t>
    </rPh>
    <rPh sb="7" eb="8">
      <t>メイ</t>
    </rPh>
    <phoneticPr fontId="20"/>
  </si>
  <si>
    <t>会　長</t>
    <rPh sb="0" eb="1">
      <t>カイ</t>
    </rPh>
    <rPh sb="2" eb="3">
      <t>チョウ</t>
    </rPh>
    <phoneticPr fontId="20"/>
  </si>
  <si>
    <t>※会長以外（会長代行など）の場合のみ直接入力して変更してください。</t>
    <rPh sb="1" eb="3">
      <t>カイチョウ</t>
    </rPh>
    <rPh sb="3" eb="5">
      <t>イガイ</t>
    </rPh>
    <rPh sb="6" eb="8">
      <t>カイチョウ</t>
    </rPh>
    <rPh sb="8" eb="10">
      <t>ダイコウ</t>
    </rPh>
    <rPh sb="14" eb="16">
      <t>バアイ</t>
    </rPh>
    <rPh sb="18" eb="20">
      <t>チョクセツ</t>
    </rPh>
    <rPh sb="20" eb="22">
      <t>ニュウリョク</t>
    </rPh>
    <rPh sb="24" eb="26">
      <t>ヘンコウ</t>
    </rPh>
    <phoneticPr fontId="20"/>
  </si>
  <si>
    <t>交付決定年月日（数字のみ入力）</t>
    <rPh sb="0" eb="2">
      <t>コウフ</t>
    </rPh>
    <rPh sb="2" eb="4">
      <t>ケッテイ</t>
    </rPh>
    <rPh sb="4" eb="7">
      <t>ネンガッピ</t>
    </rPh>
    <rPh sb="8" eb="10">
      <t>スウジ</t>
    </rPh>
    <rPh sb="12" eb="14">
      <t>ニュウリョク</t>
    </rPh>
    <phoneticPr fontId="20"/>
  </si>
  <si>
    <t>地区社協会長（代表者）氏名</t>
    <rPh sb="0" eb="4">
      <t>チクシャキョウ</t>
    </rPh>
    <rPh sb="4" eb="6">
      <t>カイチョウ</t>
    </rPh>
    <rPh sb="7" eb="10">
      <t>ダイヒョウシャ</t>
    </rPh>
    <rPh sb="11" eb="13">
      <t>シメイ</t>
    </rPh>
    <phoneticPr fontId="20"/>
  </si>
  <si>
    <t>←この欄は返還額がある場合に表示される行のため、入力できません。</t>
    <rPh sb="3" eb="4">
      <t>ラン</t>
    </rPh>
    <rPh sb="5" eb="8">
      <t>ヘンカンガク</t>
    </rPh>
    <rPh sb="11" eb="13">
      <t>バアイ</t>
    </rPh>
    <rPh sb="14" eb="16">
      <t>ヒョウジ</t>
    </rPh>
    <rPh sb="19" eb="20">
      <t>ギョウ</t>
    </rPh>
    <rPh sb="24" eb="26">
      <t>ニュウリョク</t>
    </rPh>
    <phoneticPr fontId="4"/>
  </si>
  <si>
    <t>　　　　</t>
    <phoneticPr fontId="20"/>
  </si>
  <si>
    <t>　（２）地区社協事業報告書及び収支決算書（準備ができ次第、総会資料を提出してください）</t>
    <rPh sb="4" eb="8">
      <t>チクシャキョウ</t>
    </rPh>
    <rPh sb="8" eb="10">
      <t>ジギョウ</t>
    </rPh>
    <rPh sb="10" eb="13">
      <t>ホウコクショ</t>
    </rPh>
    <rPh sb="13" eb="14">
      <t>オヨ</t>
    </rPh>
    <rPh sb="15" eb="17">
      <t>シュウシ</t>
    </rPh>
    <rPh sb="17" eb="19">
      <t>ケッサン</t>
    </rPh>
    <rPh sb="19" eb="20">
      <t>ショ</t>
    </rPh>
    <phoneticPr fontId="20"/>
  </si>
  <si>
    <t>　　※敬老会事業は、１次交付及び２次交付の合計金額を通常交付精算額欄に記入してください。</t>
    <rPh sb="3" eb="6">
      <t>ケイロウカイ</t>
    </rPh>
    <rPh sb="6" eb="8">
      <t>ジギョウ</t>
    </rPh>
    <rPh sb="11" eb="12">
      <t>ツギ</t>
    </rPh>
    <rPh sb="12" eb="14">
      <t>コウフ</t>
    </rPh>
    <rPh sb="14" eb="15">
      <t>オヨ</t>
    </rPh>
    <rPh sb="17" eb="18">
      <t>ツギ</t>
    </rPh>
    <rPh sb="18" eb="20">
      <t>コウフ</t>
    </rPh>
    <rPh sb="21" eb="23">
      <t>ゴウケイ</t>
    </rPh>
    <rPh sb="23" eb="25">
      <t>キンガク</t>
    </rPh>
    <rPh sb="26" eb="28">
      <t>ツウジョウ</t>
    </rPh>
    <rPh sb="28" eb="30">
      <t>コウフ</t>
    </rPh>
    <rPh sb="30" eb="32">
      <t>セイサン</t>
    </rPh>
    <rPh sb="32" eb="33">
      <t>ガク</t>
    </rPh>
    <rPh sb="33" eb="34">
      <t>ラン</t>
    </rPh>
    <rPh sb="35" eb="37">
      <t>キニュウ</t>
    </rPh>
    <phoneticPr fontId="20"/>
  </si>
  <si>
    <t>　　　地域特性を活かした事業は、個別事業の名称を記載してください。</t>
    <rPh sb="3" eb="5">
      <t>チイキ</t>
    </rPh>
    <rPh sb="5" eb="7">
      <t>トクセイ</t>
    </rPh>
    <rPh sb="8" eb="9">
      <t>イ</t>
    </rPh>
    <rPh sb="12" eb="14">
      <t>ジギョウ</t>
    </rPh>
    <rPh sb="16" eb="18">
      <t>コベツ</t>
    </rPh>
    <rPh sb="18" eb="20">
      <t>ジギョウ</t>
    </rPh>
    <rPh sb="21" eb="23">
      <t>メイショウ</t>
    </rPh>
    <rPh sb="24" eb="26">
      <t>キサイ</t>
    </rPh>
    <phoneticPr fontId="20"/>
  </si>
  <si>
    <t xml:space="preserve">（３）地域特性を活かした事業
</t>
    <rPh sb="3" eb="5">
      <t>チイキ</t>
    </rPh>
    <rPh sb="5" eb="7">
      <t>トクセイ</t>
    </rPh>
    <rPh sb="8" eb="9">
      <t>イ</t>
    </rPh>
    <rPh sb="12" eb="14">
      <t>ジギョウ</t>
    </rPh>
    <phoneticPr fontId="20"/>
  </si>
  <si>
    <t>助成金交付決定額の総額</t>
    <rPh sb="0" eb="3">
      <t>ジョセイキン</t>
    </rPh>
    <rPh sb="3" eb="5">
      <t>コウフ</t>
    </rPh>
    <rPh sb="5" eb="7">
      <t>ケッテイ</t>
    </rPh>
    <rPh sb="7" eb="8">
      <t>ガク</t>
    </rPh>
    <rPh sb="9" eb="11">
      <t>ソウガク</t>
    </rPh>
    <rPh sb="10" eb="11">
      <t>ガク</t>
    </rPh>
    <phoneticPr fontId="20"/>
  </si>
  <si>
    <t>白紙印刷用</t>
    <rPh sb="0" eb="2">
      <t>ハクシ</t>
    </rPh>
    <rPh sb="2" eb="5">
      <t>インサツヨウ</t>
    </rPh>
    <phoneticPr fontId="20"/>
  </si>
  <si>
    <t>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</si>
</sst>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quot;令和 &quot;#&quot; 年度&quot;"/>
    <numFmt numFmtId="178" formatCode="#"/>
    <numFmt numFmtId="179" formatCode="#,###_ "/>
    <numFmt numFmtId="180" formatCode="&quot;令和 &quot;#"/>
    <numFmt numFmtId="181" formatCode="#,##0_ "/>
    <numFmt numFmtId="182" formatCode="#,##0_ ;[Red]\-#,##0\ "/>
  </numFmts>
  <fonts count="30">
    <font>
      <sz val="11"/>
      <color theme="1"/>
      <name val="ＭＳ Ｐゴシック"/>
      <family val="3"/>
      <charset val="128"/>
      <scheme val="minor"/>
    </font>
    <font>
      <sz val="6"/>
      <name val="ＭＳ Ｐゴシック"/>
      <family val="3"/>
      <charset val="128"/>
    </font>
    <font>
      <sz val="16"/>
      <color indexed="8"/>
      <name val="ＭＳ Ｐゴシック"/>
      <family val="3"/>
      <charset val="128"/>
    </font>
    <font>
      <sz val="10.5"/>
      <name val="ＭＳ ゴシック"/>
      <family val="3"/>
      <charset val="128"/>
    </font>
    <font>
      <sz val="6"/>
      <name val="ＭＳ Ｐゴシック"/>
      <family val="3"/>
      <charset val="128"/>
    </font>
    <font>
      <sz val="11"/>
      <name val="ＭＳ ゴシック"/>
      <family val="3"/>
      <charset val="128"/>
    </font>
    <font>
      <sz val="12"/>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11"/>
      <color rgb="FFFF0000"/>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1"/>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Ｐゴシック"/>
      <family val="3"/>
      <charset val="128"/>
      <scheme val="minor"/>
    </font>
    <font>
      <b/>
      <sz val="11"/>
      <color theme="1"/>
      <name val="ＭＳ Ｐゴシック"/>
      <family val="3"/>
      <charset val="128"/>
      <scheme val="minor"/>
    </font>
    <font>
      <b/>
      <sz val="11"/>
      <color rgb="FFFFFF00"/>
      <name val="ＭＳ Ｐゴシック"/>
      <family val="3"/>
      <charset val="128"/>
      <scheme val="minor"/>
    </font>
    <font>
      <b/>
      <sz val="9"/>
      <color indexed="81"/>
      <name val="MS P ゴシック"/>
      <family val="3"/>
      <charset val="128"/>
    </font>
    <font>
      <b/>
      <sz val="14"/>
      <color rgb="FFFF0000"/>
      <name val="ＭＳ Ｐゴシック"/>
      <family val="3"/>
      <charset val="128"/>
    </font>
    <font>
      <b/>
      <sz val="14"/>
      <color rgb="FFFF0000"/>
      <name val="ＭＳ Ｐゴシック"/>
      <family val="3"/>
      <charset val="128"/>
      <scheme val="minor"/>
    </font>
    <font>
      <sz val="11"/>
      <color theme="1"/>
      <name val="ＭＳ Ｐゴシック"/>
      <family val="3"/>
      <charset val="128"/>
    </font>
    <font>
      <sz val="11"/>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50">
    <border>
      <left/>
      <right/>
      <top/>
      <bottom/>
      <diagonal/>
    </border>
    <border>
      <left/>
      <right/>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top style="dashed">
        <color indexed="64"/>
      </top>
      <bottom style="dashed">
        <color indexed="64"/>
      </bottom>
      <diagonal style="thin">
        <color indexed="64"/>
      </diagonal>
    </border>
    <border diagonalUp="1">
      <left/>
      <right/>
      <top style="dashed">
        <color indexed="64"/>
      </top>
      <bottom style="dashed">
        <color indexed="64"/>
      </bottom>
      <diagonal style="thin">
        <color indexed="64"/>
      </diagonal>
    </border>
    <border diagonalUp="1">
      <left/>
      <right style="thin">
        <color indexed="64"/>
      </right>
      <top style="dashed">
        <color indexed="64"/>
      </top>
      <bottom style="dashed">
        <color indexed="64"/>
      </bottom>
      <diagonal style="thin">
        <color indexed="64"/>
      </diagonal>
    </border>
  </borders>
  <cellStyleXfs count="2">
    <xf numFmtId="0" fontId="0" fillId="0" borderId="0">
      <alignment vertical="center"/>
    </xf>
    <xf numFmtId="38" fontId="22" fillId="0" borderId="0" applyFont="0" applyFill="0" applyBorder="0" applyAlignment="0" applyProtection="0">
      <alignment vertical="center"/>
    </xf>
  </cellStyleXfs>
  <cellXfs count="482">
    <xf numFmtId="0" fontId="0" fillId="0" borderId="0" xfId="0">
      <alignment vertical="center"/>
    </xf>
    <xf numFmtId="0" fontId="15" fillId="0" borderId="0" xfId="0" applyFont="1">
      <alignment vertical="center"/>
    </xf>
    <xf numFmtId="0" fontId="0" fillId="0" borderId="0" xfId="0" applyFont="1">
      <alignment vertical="center"/>
    </xf>
    <xf numFmtId="0" fontId="0" fillId="0" borderId="0" xfId="0"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0" xfId="0" applyAlignment="1">
      <alignment horizontal="right" vertical="center"/>
    </xf>
    <xf numFmtId="0" fontId="0" fillId="0" borderId="4" xfId="0" applyBorder="1" applyAlignment="1">
      <alignment vertical="center"/>
    </xf>
    <xf numFmtId="0" fontId="14" fillId="0" borderId="8" xfId="0" applyFont="1" applyBorder="1" applyAlignment="1">
      <alignment vertical="center"/>
    </xf>
    <xf numFmtId="0" fontId="16" fillId="0" borderId="0" xfId="0" applyFont="1">
      <alignment vertical="center"/>
    </xf>
    <xf numFmtId="0" fontId="19" fillId="0" borderId="0" xfId="0" applyFont="1">
      <alignment vertical="center"/>
    </xf>
    <xf numFmtId="177" fontId="19" fillId="0" borderId="0" xfId="0" applyNumberFormat="1" applyFont="1" applyAlignment="1">
      <alignment horizontal="right" vertical="center"/>
    </xf>
    <xf numFmtId="0" fontId="19" fillId="0" borderId="0" xfId="0" applyFont="1" applyAlignment="1">
      <alignment horizontal="center" vertical="center"/>
    </xf>
    <xf numFmtId="0" fontId="19" fillId="0" borderId="22" xfId="0" applyFont="1" applyBorder="1">
      <alignment vertical="center"/>
    </xf>
    <xf numFmtId="0" fontId="19" fillId="0" borderId="1" xfId="0" applyFont="1" applyBorder="1" applyAlignment="1">
      <alignment horizontal="right" vertical="center"/>
    </xf>
    <xf numFmtId="0" fontId="19" fillId="2" borderId="0" xfId="0" applyFont="1" applyFill="1" applyAlignment="1" applyProtection="1">
      <alignment horizontal="center" vertical="center"/>
      <protection locked="0"/>
    </xf>
    <xf numFmtId="177" fontId="19" fillId="2" borderId="22" xfId="0" applyNumberFormat="1" applyFont="1" applyFill="1" applyBorder="1" applyAlignment="1" applyProtection="1">
      <alignment horizontal="right" vertical="center"/>
      <protection locked="0"/>
    </xf>
    <xf numFmtId="0" fontId="19" fillId="2" borderId="22" xfId="0" applyFont="1" applyFill="1" applyBorder="1" applyProtection="1">
      <alignment vertical="center"/>
      <protection locked="0"/>
    </xf>
    <xf numFmtId="180" fontId="19" fillId="2" borderId="22" xfId="0" applyNumberFormat="1" applyFont="1" applyFill="1" applyBorder="1" applyProtection="1">
      <alignment vertical="center"/>
      <protection locked="0"/>
    </xf>
    <xf numFmtId="0" fontId="16" fillId="0" borderId="0" xfId="0" applyFont="1" applyProtection="1">
      <alignment vertical="center"/>
      <protection locked="0"/>
    </xf>
    <xf numFmtId="0" fontId="0" fillId="0" borderId="0" xfId="0" applyProtection="1">
      <alignment vertical="center"/>
      <protection locked="0"/>
    </xf>
    <xf numFmtId="0" fontId="16" fillId="0" borderId="9" xfId="0" applyFont="1" applyBorder="1" applyAlignment="1" applyProtection="1">
      <alignment horizontal="left" vertical="center" wrapText="1"/>
      <protection locked="0"/>
    </xf>
    <xf numFmtId="0" fontId="16" fillId="0" borderId="8" xfId="0" applyFont="1" applyBorder="1" applyProtection="1">
      <alignment vertical="center"/>
      <protection locked="0"/>
    </xf>
    <xf numFmtId="0" fontId="16" fillId="0" borderId="0" xfId="0" applyFont="1" applyBorder="1" applyAlignment="1" applyProtection="1">
      <alignment vertical="center"/>
      <protection locked="0"/>
    </xf>
    <xf numFmtId="0" fontId="16" fillId="0" borderId="4" xfId="0" applyFont="1" applyBorder="1" applyProtection="1">
      <alignment vertical="center"/>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vertical="center" wrapText="1"/>
      <protection locked="0"/>
    </xf>
    <xf numFmtId="0" fontId="16" fillId="0" borderId="1"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10" xfId="0" applyFont="1" applyBorder="1" applyAlignment="1" applyProtection="1">
      <alignment vertical="center"/>
      <protection locked="0"/>
    </xf>
    <xf numFmtId="0" fontId="16" fillId="0" borderId="10" xfId="0" applyFont="1" applyBorder="1" applyAlignment="1" applyProtection="1">
      <alignment horizontal="center" vertical="center"/>
      <protection locked="0"/>
    </xf>
    <xf numFmtId="0" fontId="16" fillId="0" borderId="7" xfId="0" applyFont="1" applyBorder="1" applyProtection="1">
      <alignment vertical="center"/>
      <protection locked="0"/>
    </xf>
    <xf numFmtId="0" fontId="16" fillId="0" borderId="9" xfId="0" applyFont="1" applyBorder="1" applyAlignment="1" applyProtection="1">
      <alignment horizontal="left" vertical="center"/>
      <protection locked="0"/>
    </xf>
    <xf numFmtId="0" fontId="16" fillId="0" borderId="8" xfId="0" applyFont="1" applyBorder="1" applyAlignment="1" applyProtection="1">
      <alignment vertical="center"/>
      <protection locked="0"/>
    </xf>
    <xf numFmtId="0" fontId="16" fillId="0" borderId="0" xfId="0" applyFont="1" applyAlignment="1" applyProtection="1">
      <alignment horizontal="right" vertical="center"/>
      <protection locked="0"/>
    </xf>
    <xf numFmtId="0" fontId="23" fillId="0" borderId="0" xfId="0" applyFont="1" applyProtection="1">
      <alignment vertical="center"/>
      <protection locked="0"/>
    </xf>
    <xf numFmtId="0" fontId="16" fillId="0" borderId="9" xfId="0" applyFont="1" applyBorder="1" applyAlignment="1" applyProtection="1">
      <alignment horizontal="center" vertical="center"/>
      <protection locked="0"/>
    </xf>
    <xf numFmtId="0" fontId="16" fillId="0" borderId="14" xfId="0" applyFont="1" applyBorder="1" applyAlignment="1" applyProtection="1">
      <alignment vertical="center" wrapText="1"/>
      <protection locked="0"/>
    </xf>
    <xf numFmtId="0" fontId="16" fillId="0" borderId="9" xfId="0" applyFont="1" applyBorder="1" applyAlignment="1" applyProtection="1">
      <alignment vertical="center"/>
      <protection locked="0"/>
    </xf>
    <xf numFmtId="0" fontId="16" fillId="0" borderId="6" xfId="0" applyFont="1" applyBorder="1" applyAlignment="1" applyProtection="1">
      <alignment horizontal="right" vertical="center"/>
      <protection locked="0"/>
    </xf>
    <xf numFmtId="0" fontId="16" fillId="0" borderId="10" xfId="0" applyFont="1" applyBorder="1" applyProtection="1">
      <alignment vertical="center"/>
      <protection locked="0"/>
    </xf>
    <xf numFmtId="0" fontId="16" fillId="0" borderId="4" xfId="0" applyFont="1" applyBorder="1" applyAlignment="1" applyProtection="1">
      <alignment vertical="center"/>
      <protection locked="0"/>
    </xf>
    <xf numFmtId="0" fontId="16" fillId="0" borderId="11" xfId="0" applyFont="1" applyBorder="1" applyAlignment="1" applyProtection="1">
      <alignment vertical="center"/>
      <protection locked="0"/>
    </xf>
    <xf numFmtId="0" fontId="16" fillId="2" borderId="12" xfId="0" applyFont="1" applyFill="1" applyBorder="1" applyAlignment="1" applyProtection="1">
      <alignment vertical="center"/>
      <protection locked="0"/>
    </xf>
    <xf numFmtId="0" fontId="16" fillId="0" borderId="0" xfId="0" applyFont="1" applyProtection="1">
      <alignment vertical="center"/>
    </xf>
    <xf numFmtId="0" fontId="16" fillId="0" borderId="0" xfId="0" applyFont="1" applyAlignment="1" applyProtection="1">
      <alignment horizontal="right" vertical="center"/>
    </xf>
    <xf numFmtId="0" fontId="24" fillId="0" borderId="0" xfId="0" applyFont="1" applyProtection="1">
      <alignment vertical="center"/>
    </xf>
    <xf numFmtId="0" fontId="0" fillId="0" borderId="0" xfId="0" applyAlignment="1">
      <alignment vertical="center"/>
    </xf>
    <xf numFmtId="0" fontId="0" fillId="0" borderId="9" xfId="0" applyBorder="1" applyProtection="1">
      <alignment vertical="center"/>
      <protection locked="0"/>
    </xf>
    <xf numFmtId="0" fontId="0" fillId="0" borderId="8" xfId="0" applyBorder="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10" xfId="0" applyBorder="1" applyProtection="1">
      <alignment vertical="center"/>
      <protection locked="0"/>
    </xf>
    <xf numFmtId="0" fontId="0" fillId="0" borderId="7" xfId="0" applyBorder="1" applyProtection="1">
      <alignment vertical="center"/>
      <protection locked="0"/>
    </xf>
    <xf numFmtId="0" fontId="0" fillId="0" borderId="6" xfId="0" applyFill="1" applyBorder="1" applyProtection="1">
      <alignment vertical="center"/>
      <protection locked="0"/>
    </xf>
    <xf numFmtId="0" fontId="0" fillId="0" borderId="13" xfId="0" applyFill="1" applyBorder="1" applyProtection="1">
      <alignment vertical="center"/>
      <protection locked="0"/>
    </xf>
    <xf numFmtId="0" fontId="0" fillId="0" borderId="9" xfId="0" applyBorder="1" applyAlignment="1" applyProtection="1">
      <alignment horizontal="right" vertical="center"/>
      <protection locked="0"/>
    </xf>
    <xf numFmtId="0" fontId="0" fillId="0" borderId="4" xfId="0" applyBorder="1" applyProtection="1">
      <alignment vertical="center"/>
      <protection locked="0"/>
    </xf>
    <xf numFmtId="0" fontId="0" fillId="0" borderId="5" xfId="0" applyFill="1" applyBorder="1" applyProtection="1">
      <alignment vertical="center"/>
      <protection locked="0"/>
    </xf>
    <xf numFmtId="0" fontId="0" fillId="0" borderId="9" xfId="0" applyBorder="1" applyAlignment="1" applyProtection="1">
      <alignment vertical="center"/>
      <protection locked="0"/>
    </xf>
    <xf numFmtId="0" fontId="0" fillId="0" borderId="13" xfId="0" applyFont="1" applyFill="1" applyBorder="1" applyProtection="1">
      <alignment vertical="center"/>
      <protection locked="0"/>
    </xf>
    <xf numFmtId="0" fontId="0" fillId="0" borderId="0" xfId="0" applyFont="1" applyBorder="1" applyProtection="1">
      <alignment vertical="center"/>
      <protection locked="0"/>
    </xf>
    <xf numFmtId="0" fontId="0" fillId="0" borderId="0" xfId="0" applyFont="1" applyBorder="1" applyAlignment="1" applyProtection="1">
      <alignment vertical="center"/>
      <protection locked="0"/>
    </xf>
    <xf numFmtId="0" fontId="0" fillId="0" borderId="4" xfId="0" applyFont="1" applyBorder="1" applyProtection="1">
      <alignment vertical="center"/>
      <protection locked="0"/>
    </xf>
    <xf numFmtId="0" fontId="0" fillId="0" borderId="1" xfId="0" applyBorder="1" applyProtection="1">
      <alignment vertical="center"/>
      <protection locked="0"/>
    </xf>
    <xf numFmtId="0" fontId="0" fillId="0" borderId="1" xfId="0" applyBorder="1" applyAlignment="1" applyProtection="1">
      <alignment vertical="center"/>
      <protection locked="0"/>
    </xf>
    <xf numFmtId="0" fontId="16" fillId="0" borderId="10" xfId="0" applyFont="1" applyBorder="1" applyAlignment="1" applyProtection="1">
      <alignment horizontal="left" vertical="center"/>
      <protection locked="0"/>
    </xf>
    <xf numFmtId="0" fontId="16" fillId="0" borderId="7" xfId="0" applyFont="1" applyBorder="1" applyAlignment="1" applyProtection="1">
      <alignment horizontal="left" vertical="center"/>
      <protection locked="0"/>
    </xf>
    <xf numFmtId="0" fontId="16" fillId="0" borderId="14" xfId="0" applyFont="1" applyBorder="1" applyProtection="1">
      <alignment vertical="center"/>
      <protection locked="0"/>
    </xf>
    <xf numFmtId="0" fontId="16" fillId="0" borderId="9" xfId="0" applyFont="1" applyBorder="1" applyProtection="1">
      <alignment vertical="center"/>
      <protection locked="0"/>
    </xf>
    <xf numFmtId="0" fontId="17" fillId="0" borderId="13" xfId="0" applyFont="1" applyBorder="1" applyProtection="1">
      <alignment vertical="center"/>
      <protection locked="0"/>
    </xf>
    <xf numFmtId="0" fontId="16" fillId="0" borderId="0" xfId="0" applyFont="1" applyBorder="1" applyProtection="1">
      <alignment vertical="center"/>
      <protection locked="0"/>
    </xf>
    <xf numFmtId="0" fontId="16" fillId="0" borderId="13" xfId="0" applyFont="1" applyBorder="1" applyProtection="1">
      <alignment vertical="center"/>
      <protection locked="0"/>
    </xf>
    <xf numFmtId="0" fontId="16" fillId="0" borderId="1" xfId="0" applyFont="1" applyBorder="1" applyProtection="1">
      <alignment vertical="center"/>
      <protection locked="0"/>
    </xf>
    <xf numFmtId="0" fontId="16" fillId="0" borderId="3" xfId="0" applyFont="1" applyBorder="1" applyProtection="1">
      <alignment vertical="center"/>
      <protection locked="0"/>
    </xf>
    <xf numFmtId="0" fontId="16" fillId="0" borderId="15" xfId="0" applyFont="1" applyBorder="1" applyProtection="1">
      <alignment vertical="center"/>
      <protection locked="0"/>
    </xf>
    <xf numFmtId="0" fontId="16" fillId="0" borderId="16" xfId="0" applyFont="1" applyBorder="1" applyProtection="1">
      <alignment vertical="center"/>
      <protection locked="0"/>
    </xf>
    <xf numFmtId="0" fontId="16" fillId="0" borderId="17" xfId="0" applyFont="1" applyBorder="1" applyProtection="1">
      <alignment vertical="center"/>
      <protection locked="0"/>
    </xf>
    <xf numFmtId="0" fontId="16" fillId="0" borderId="6" xfId="0" applyFont="1" applyBorder="1" applyProtection="1">
      <alignment vertical="center"/>
      <protection locked="0"/>
    </xf>
    <xf numFmtId="0" fontId="23" fillId="0" borderId="0" xfId="0" applyFont="1" applyProtection="1">
      <alignment vertical="center"/>
    </xf>
    <xf numFmtId="0" fontId="0" fillId="0" borderId="0" xfId="0" applyProtection="1">
      <alignment vertical="center"/>
    </xf>
    <xf numFmtId="0" fontId="16" fillId="0" borderId="14" xfId="0" applyFont="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13" xfId="0" applyFont="1" applyBorder="1" applyAlignment="1" applyProtection="1">
      <alignment vertical="center"/>
    </xf>
    <xf numFmtId="0" fontId="16" fillId="0" borderId="0" xfId="0" applyFont="1" applyBorder="1" applyAlignment="1" applyProtection="1">
      <alignment vertical="center"/>
    </xf>
    <xf numFmtId="0" fontId="16" fillId="0" borderId="13"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0" xfId="0" applyFont="1" applyBorder="1" applyAlignment="1" applyProtection="1">
      <alignment vertical="center" wrapText="1"/>
    </xf>
    <xf numFmtId="0" fontId="16" fillId="0" borderId="5"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5" fillId="0" borderId="0" xfId="0" applyFont="1" applyBorder="1" applyProtection="1">
      <alignment vertical="center"/>
    </xf>
    <xf numFmtId="0" fontId="3" fillId="0" borderId="0" xfId="0" applyFont="1" applyBorder="1" applyAlignment="1" applyProtection="1">
      <alignment vertical="center" wrapText="1"/>
    </xf>
    <xf numFmtId="0" fontId="3" fillId="0" borderId="0" xfId="0" applyFont="1" applyBorder="1" applyAlignment="1" applyProtection="1">
      <alignment vertical="center"/>
    </xf>
    <xf numFmtId="0" fontId="0" fillId="0" borderId="0" xfId="0" applyAlignment="1" applyProtection="1">
      <alignment horizontal="right" vertical="center"/>
    </xf>
    <xf numFmtId="0" fontId="16" fillId="0" borderId="8" xfId="0" applyFont="1" applyBorder="1" applyAlignment="1" applyProtection="1">
      <alignment vertical="center"/>
    </xf>
    <xf numFmtId="0" fontId="16" fillId="0" borderId="12" xfId="0" applyFont="1" applyBorder="1" applyAlignment="1" applyProtection="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8" fillId="0" borderId="22" xfId="0" applyFont="1" applyBorder="1" applyProtection="1">
      <alignment vertical="center"/>
      <protection locked="0"/>
    </xf>
    <xf numFmtId="38" fontId="29" fillId="0" borderId="22" xfId="1" applyFont="1" applyFill="1" applyBorder="1" applyProtection="1">
      <alignment vertical="center"/>
    </xf>
    <xf numFmtId="0" fontId="19" fillId="0" borderId="0" xfId="0" applyFont="1" applyAlignment="1">
      <alignment vertical="center" shrinkToFit="1"/>
    </xf>
    <xf numFmtId="0" fontId="0" fillId="0" borderId="0" xfId="0" applyAlignment="1">
      <alignment vertical="center" shrinkToFit="1"/>
    </xf>
    <xf numFmtId="179" fontId="19" fillId="0" borderId="1" xfId="0" applyNumberFormat="1" applyFont="1" applyBorder="1">
      <alignment vertical="center"/>
    </xf>
    <xf numFmtId="0" fontId="0" fillId="0" borderId="1" xfId="0" applyBorder="1">
      <alignment vertical="center"/>
    </xf>
    <xf numFmtId="179" fontId="19" fillId="0" borderId="5" xfId="0" applyNumberFormat="1" applyFont="1" applyFill="1" applyBorder="1" applyAlignment="1" applyProtection="1">
      <alignment vertical="center" shrinkToFit="1"/>
    </xf>
    <xf numFmtId="0" fontId="0" fillId="0" borderId="1" xfId="0" applyFill="1" applyBorder="1" applyAlignment="1" applyProtection="1">
      <alignment vertical="center" shrinkToFit="1"/>
    </xf>
    <xf numFmtId="0" fontId="0" fillId="0" borderId="3" xfId="0" applyFill="1" applyBorder="1" applyAlignment="1" applyProtection="1">
      <alignment vertical="center" shrinkToFit="1"/>
    </xf>
    <xf numFmtId="179" fontId="19" fillId="0" borderId="41" xfId="0" applyNumberFormat="1" applyFont="1"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181" fontId="19" fillId="0" borderId="5" xfId="0" applyNumberFormat="1" applyFont="1" applyBorder="1" applyAlignment="1">
      <alignment vertical="center" shrinkToFit="1"/>
    </xf>
    <xf numFmtId="181" fontId="0" fillId="0" borderId="1" xfId="0" applyNumberFormat="1" applyBorder="1" applyAlignment="1">
      <alignment vertical="center" shrinkToFit="1"/>
    </xf>
    <xf numFmtId="181" fontId="0" fillId="0" borderId="3" xfId="0" applyNumberFormat="1" applyBorder="1" applyAlignment="1">
      <alignment vertical="center" shrinkToFit="1"/>
    </xf>
    <xf numFmtId="181" fontId="19" fillId="0" borderId="6" xfId="0" applyNumberFormat="1" applyFont="1" applyBorder="1" applyAlignment="1">
      <alignment vertical="center" shrinkToFit="1"/>
    </xf>
    <xf numFmtId="181" fontId="0" fillId="0" borderId="10" xfId="0" applyNumberFormat="1" applyBorder="1" applyAlignment="1">
      <alignment vertical="center" shrinkToFit="1"/>
    </xf>
    <xf numFmtId="181" fontId="0" fillId="0" borderId="7" xfId="0" applyNumberFormat="1" applyBorder="1" applyAlignment="1">
      <alignment vertical="center" shrinkToFit="1"/>
    </xf>
    <xf numFmtId="0" fontId="19" fillId="0" borderId="6" xfId="0" applyFont="1"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179" fontId="19" fillId="0" borderId="47" xfId="0" applyNumberFormat="1" applyFont="1"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181" fontId="19" fillId="0" borderId="44" xfId="0" applyNumberFormat="1" applyFont="1" applyBorder="1" applyAlignment="1">
      <alignment vertical="center" shrinkToFit="1"/>
    </xf>
    <xf numFmtId="181" fontId="0" fillId="0" borderId="45" xfId="0" applyNumberFormat="1" applyBorder="1" applyAlignment="1">
      <alignment vertical="center" shrinkToFit="1"/>
    </xf>
    <xf numFmtId="181" fontId="0" fillId="0" borderId="46" xfId="0" applyNumberFormat="1" applyBorder="1" applyAlignment="1">
      <alignment vertical="center" shrinkToFit="1"/>
    </xf>
    <xf numFmtId="179" fontId="19" fillId="0" borderId="5" xfId="0" applyNumberFormat="1" applyFont="1" applyFill="1" applyBorder="1" applyAlignment="1">
      <alignment vertical="center" shrinkToFit="1"/>
    </xf>
    <xf numFmtId="0" fontId="0" fillId="0" borderId="1" xfId="0" applyFill="1" applyBorder="1" applyAlignment="1">
      <alignment vertical="center" shrinkToFit="1"/>
    </xf>
    <xf numFmtId="0" fontId="0" fillId="0" borderId="3" xfId="0" applyFill="1" applyBorder="1" applyAlignment="1">
      <alignment vertical="center" shrinkToFit="1"/>
    </xf>
    <xf numFmtId="179" fontId="19" fillId="0" borderId="38" xfId="0" applyNumberFormat="1" applyFont="1" applyFill="1" applyBorder="1" applyAlignment="1" applyProtection="1">
      <alignment vertical="center" shrinkToFit="1"/>
    </xf>
    <xf numFmtId="0" fontId="0" fillId="0" borderId="39" xfId="0" applyFill="1" applyBorder="1" applyAlignment="1" applyProtection="1">
      <alignment vertical="center" shrinkToFit="1"/>
    </xf>
    <xf numFmtId="0" fontId="0" fillId="0" borderId="40" xfId="0" applyFill="1" applyBorder="1" applyAlignment="1" applyProtection="1">
      <alignment vertical="center" shrinkToFit="1"/>
    </xf>
    <xf numFmtId="179" fontId="19" fillId="0" borderId="38" xfId="0" applyNumberFormat="1" applyFont="1" applyFill="1" applyBorder="1" applyAlignment="1">
      <alignment vertical="center" shrinkToFit="1"/>
    </xf>
    <xf numFmtId="0" fontId="0" fillId="0" borderId="39" xfId="0" applyFill="1" applyBorder="1" applyAlignment="1">
      <alignment vertical="center" shrinkToFit="1"/>
    </xf>
    <xf numFmtId="0" fontId="0" fillId="0" borderId="40" xfId="0" applyFill="1" applyBorder="1" applyAlignment="1">
      <alignment vertical="center" shrinkToFit="1"/>
    </xf>
    <xf numFmtId="181" fontId="19" fillId="0" borderId="38" xfId="0" applyNumberFormat="1" applyFont="1" applyBorder="1" applyAlignment="1">
      <alignment vertical="center" shrinkToFit="1"/>
    </xf>
    <xf numFmtId="181" fontId="0" fillId="0" borderId="39" xfId="0" applyNumberFormat="1" applyBorder="1" applyAlignment="1">
      <alignment vertical="center" shrinkToFit="1"/>
    </xf>
    <xf numFmtId="181" fontId="0" fillId="0" borderId="40" xfId="0" applyNumberFormat="1" applyBorder="1" applyAlignment="1">
      <alignment vertical="center" shrinkToFit="1"/>
    </xf>
    <xf numFmtId="179" fontId="19" fillId="0" borderId="14" xfId="0" applyNumberFormat="1" applyFont="1" applyFill="1" applyBorder="1" applyAlignment="1" applyProtection="1">
      <alignment vertical="center" shrinkToFit="1"/>
    </xf>
    <xf numFmtId="0" fontId="0" fillId="0" borderId="9" xfId="0" applyFill="1" applyBorder="1" applyAlignment="1" applyProtection="1">
      <alignment vertical="center" shrinkToFit="1"/>
    </xf>
    <xf numFmtId="0" fontId="0" fillId="0" borderId="8" xfId="0" applyFill="1" applyBorder="1" applyAlignment="1" applyProtection="1">
      <alignment vertical="center" shrinkToFit="1"/>
    </xf>
    <xf numFmtId="179" fontId="19" fillId="0" borderId="14" xfId="0" applyNumberFormat="1" applyFont="1" applyFill="1" applyBorder="1" applyAlignment="1">
      <alignment vertical="center" shrinkToFit="1"/>
    </xf>
    <xf numFmtId="0" fontId="0" fillId="0" borderId="9" xfId="0" applyFill="1" applyBorder="1" applyAlignment="1">
      <alignment vertical="center" shrinkToFit="1"/>
    </xf>
    <xf numFmtId="0" fontId="0" fillId="0" borderId="8" xfId="0" applyFill="1" applyBorder="1" applyAlignment="1">
      <alignment vertical="center" shrinkToFit="1"/>
    </xf>
    <xf numFmtId="181" fontId="19" fillId="0" borderId="14" xfId="0" applyNumberFormat="1" applyFont="1" applyBorder="1" applyAlignment="1">
      <alignment vertical="center" shrinkToFit="1"/>
    </xf>
    <xf numFmtId="181" fontId="0" fillId="0" borderId="9" xfId="0" applyNumberFormat="1" applyBorder="1" applyAlignment="1">
      <alignment vertical="center" shrinkToFit="1"/>
    </xf>
    <xf numFmtId="181" fontId="0" fillId="0" borderId="8" xfId="0" applyNumberFormat="1" applyBorder="1" applyAlignment="1">
      <alignment vertical="center" shrinkToFit="1"/>
    </xf>
    <xf numFmtId="179" fontId="19" fillId="2" borderId="44" xfId="0" applyNumberFormat="1" applyFont="1"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19" fillId="0" borderId="28" xfId="0" applyFont="1" applyBorder="1" applyAlignment="1">
      <alignment vertical="center" textRotation="255"/>
    </xf>
    <xf numFmtId="0" fontId="0" fillId="0" borderId="37" xfId="0" applyBorder="1" applyAlignment="1">
      <alignment vertical="center" textRotation="255"/>
    </xf>
    <xf numFmtId="0" fontId="0" fillId="0" borderId="20" xfId="0" applyBorder="1" applyAlignment="1">
      <alignment vertical="center" textRotation="255"/>
    </xf>
    <xf numFmtId="0" fontId="21" fillId="0" borderId="14" xfId="0" applyFont="1" applyBorder="1" applyAlignment="1" applyProtection="1">
      <alignment vertical="center" wrapText="1"/>
    </xf>
    <xf numFmtId="0" fontId="18" fillId="0" borderId="9" xfId="0" applyFont="1" applyBorder="1" applyAlignment="1" applyProtection="1">
      <alignment vertical="center" wrapText="1"/>
    </xf>
    <xf numFmtId="0" fontId="18" fillId="0" borderId="8" xfId="0" applyFont="1" applyBorder="1" applyAlignment="1" applyProtection="1">
      <alignment vertical="center" wrapText="1"/>
    </xf>
    <xf numFmtId="0" fontId="21" fillId="0" borderId="44" xfId="0" applyFont="1" applyBorder="1">
      <alignment vertical="center"/>
    </xf>
    <xf numFmtId="0" fontId="18" fillId="0" borderId="45" xfId="0" applyFont="1" applyBorder="1">
      <alignment vertical="center"/>
    </xf>
    <xf numFmtId="0" fontId="18" fillId="0" borderId="46" xfId="0" applyFont="1" applyBorder="1">
      <alignment vertical="center"/>
    </xf>
    <xf numFmtId="0" fontId="21" fillId="0" borderId="1" xfId="0" applyFont="1" applyBorder="1">
      <alignment vertical="center"/>
    </xf>
    <xf numFmtId="0" fontId="18" fillId="0" borderId="1" xfId="0" applyFont="1" applyBorder="1">
      <alignment vertical="center"/>
    </xf>
    <xf numFmtId="0" fontId="18" fillId="0" borderId="3" xfId="0" applyFont="1" applyBorder="1">
      <alignment vertical="center"/>
    </xf>
    <xf numFmtId="0" fontId="21" fillId="0" borderId="38" xfId="0" applyFont="1" applyBorder="1">
      <alignment vertical="center"/>
    </xf>
    <xf numFmtId="0" fontId="18" fillId="0" borderId="39" xfId="0" applyFont="1" applyBorder="1">
      <alignment vertical="center"/>
    </xf>
    <xf numFmtId="0" fontId="18" fillId="0" borderId="40" xfId="0" applyFont="1" applyBorder="1">
      <alignment vertical="center"/>
    </xf>
    <xf numFmtId="0" fontId="21" fillId="0" borderId="5" xfId="0" applyFont="1" applyBorder="1">
      <alignment vertical="center"/>
    </xf>
    <xf numFmtId="178" fontId="19" fillId="0" borderId="0" xfId="0" applyNumberFormat="1" applyFont="1" applyAlignment="1">
      <alignment horizontal="center" vertical="center"/>
    </xf>
    <xf numFmtId="179" fontId="19" fillId="2" borderId="1" xfId="0" applyNumberFormat="1" applyFont="1" applyFill="1" applyBorder="1" applyProtection="1">
      <alignment vertical="center"/>
      <protection locked="0"/>
    </xf>
    <xf numFmtId="0" fontId="0" fillId="2" borderId="1" xfId="0" applyFill="1" applyBorder="1" applyProtection="1">
      <alignment vertical="center"/>
      <protection locked="0"/>
    </xf>
    <xf numFmtId="181" fontId="19" fillId="0" borderId="1" xfId="0" applyNumberFormat="1" applyFont="1" applyFill="1" applyBorder="1" applyProtection="1">
      <alignment vertical="center"/>
    </xf>
    <xf numFmtId="181" fontId="0" fillId="0" borderId="1" xfId="0" applyNumberFormat="1" applyFill="1" applyBorder="1" applyProtection="1">
      <alignment vertical="center"/>
    </xf>
    <xf numFmtId="179" fontId="19" fillId="0" borderId="1" xfId="0" applyNumberFormat="1" applyFont="1" applyFill="1" applyBorder="1" applyProtection="1">
      <alignment vertical="center"/>
    </xf>
    <xf numFmtId="179" fontId="0" fillId="0" borderId="1" xfId="0" applyNumberFormat="1" applyFill="1" applyBorder="1" applyProtection="1">
      <alignment vertical="center"/>
    </xf>
    <xf numFmtId="0" fontId="21" fillId="0" borderId="6" xfId="0" applyFont="1" applyBorder="1" applyAlignment="1">
      <alignment horizontal="center" vertical="center" wrapText="1" shrinkToFit="1"/>
    </xf>
    <xf numFmtId="0" fontId="21" fillId="0" borderId="10" xfId="0" applyFont="1" applyBorder="1" applyAlignment="1">
      <alignment horizontal="center" vertical="center" wrapText="1" shrinkToFit="1"/>
    </xf>
    <xf numFmtId="0" fontId="21" fillId="0" borderId="7" xfId="0" applyFont="1" applyBorder="1" applyAlignment="1">
      <alignment horizontal="center" vertical="center" wrapText="1" shrinkToFit="1"/>
    </xf>
    <xf numFmtId="0" fontId="19" fillId="0" borderId="14" xfId="0" applyFont="1" applyBorder="1" applyAlignment="1">
      <alignment horizontal="center"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178" fontId="0" fillId="0" borderId="29" xfId="0" applyNumberFormat="1" applyBorder="1" applyAlignment="1" applyProtection="1">
      <alignment vertical="center"/>
    </xf>
    <xf numFmtId="0" fontId="0" fillId="0" borderId="16" xfId="0" applyBorder="1" applyAlignment="1" applyProtection="1">
      <alignment vertical="center"/>
      <protection locked="0"/>
    </xf>
    <xf numFmtId="0" fontId="0" fillId="0" borderId="0" xfId="0" applyBorder="1" applyAlignment="1" applyProtection="1">
      <alignment horizontal="left" vertical="center" wrapText="1"/>
      <protection locked="0"/>
    </xf>
    <xf numFmtId="0" fontId="0" fillId="0" borderId="1" xfId="0" applyBorder="1" applyAlignment="1" applyProtection="1">
      <alignment vertical="center"/>
      <protection locked="0"/>
    </xf>
    <xf numFmtId="0" fontId="0" fillId="0" borderId="1" xfId="0" applyBorder="1" applyAlignment="1" applyProtection="1">
      <alignment horizontal="right" vertical="center"/>
      <protection locked="0"/>
    </xf>
    <xf numFmtId="0" fontId="0" fillId="0" borderId="6" xfId="0" applyBorder="1" applyAlignment="1">
      <alignment horizontal="center" vertical="center"/>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pplyProtection="1">
      <alignment horizontal="right" vertical="center"/>
      <protection locked="0"/>
    </xf>
    <xf numFmtId="0" fontId="0" fillId="0" borderId="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 xfId="0" applyBorder="1" applyAlignment="1" applyProtection="1">
      <alignment vertical="center" wrapText="1"/>
      <protection locked="0"/>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22" xfId="0" applyBorder="1" applyAlignment="1">
      <alignment horizontal="center" vertical="center"/>
    </xf>
    <xf numFmtId="0" fontId="0" fillId="0" borderId="21" xfId="0" applyBorder="1" applyAlignment="1">
      <alignment horizontal="left" vertical="center"/>
    </xf>
    <xf numFmtId="176" fontId="0" fillId="2" borderId="21" xfId="0" applyNumberFormat="1" applyFill="1" applyBorder="1" applyAlignment="1" applyProtection="1">
      <alignment horizontal="right" vertical="center"/>
      <protection locked="0"/>
    </xf>
    <xf numFmtId="0" fontId="0" fillId="2" borderId="21" xfId="0" applyFill="1" applyBorder="1" applyAlignment="1" applyProtection="1">
      <alignment vertical="center"/>
      <protection locked="0"/>
    </xf>
    <xf numFmtId="0" fontId="0" fillId="0" borderId="20" xfId="0" applyBorder="1" applyAlignment="1">
      <alignment horizontal="left" vertical="center"/>
    </xf>
    <xf numFmtId="176" fontId="0" fillId="2" borderId="20" xfId="0" applyNumberFormat="1" applyFill="1" applyBorder="1" applyAlignment="1" applyProtection="1">
      <alignment horizontal="right" vertical="center"/>
      <protection locked="0"/>
    </xf>
    <xf numFmtId="0" fontId="0" fillId="2" borderId="20" xfId="0" applyFill="1" applyBorder="1" applyAlignment="1" applyProtection="1">
      <alignment vertical="center"/>
      <protection locked="0"/>
    </xf>
    <xf numFmtId="176" fontId="0" fillId="0" borderId="22" xfId="0" applyNumberFormat="1" applyBorder="1" applyAlignment="1">
      <alignment horizontal="right" vertical="center"/>
    </xf>
    <xf numFmtId="0" fontId="0" fillId="0" borderId="22" xfId="0" applyBorder="1" applyAlignment="1">
      <alignment vertical="center"/>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0" fillId="0" borderId="7" xfId="0" applyBorder="1" applyAlignment="1">
      <alignment horizontal="center" vertical="center" shrinkToFit="1"/>
    </xf>
    <xf numFmtId="0" fontId="0" fillId="0" borderId="23" xfId="0" applyBorder="1" applyAlignment="1">
      <alignment horizontal="left" vertical="center"/>
    </xf>
    <xf numFmtId="0" fontId="0" fillId="0" borderId="24" xfId="0" applyBorder="1" applyAlignment="1">
      <alignment horizontal="left" vertical="center"/>
    </xf>
    <xf numFmtId="0" fontId="0" fillId="0" borderId="11" xfId="0" applyBorder="1" applyAlignment="1">
      <alignment horizontal="left" vertical="center"/>
    </xf>
    <xf numFmtId="176" fontId="0" fillId="2" borderId="21" xfId="0" applyNumberFormat="1" applyFill="1" applyBorder="1" applyAlignment="1" applyProtection="1">
      <alignment vertical="center"/>
      <protection locked="0"/>
    </xf>
    <xf numFmtId="176" fontId="0" fillId="2" borderId="28" xfId="0" applyNumberFormat="1" applyFill="1" applyBorder="1" applyAlignment="1" applyProtection="1">
      <alignment vertical="center"/>
      <protection locked="0"/>
    </xf>
    <xf numFmtId="0" fontId="0" fillId="2" borderId="28" xfId="0" applyFill="1" applyBorder="1" applyAlignment="1" applyProtection="1">
      <alignment vertical="center"/>
      <protection locked="0"/>
    </xf>
    <xf numFmtId="176" fontId="0" fillId="0" borderId="22" xfId="0" applyNumberFormat="1" applyBorder="1" applyAlignment="1">
      <alignment vertical="center"/>
    </xf>
    <xf numFmtId="176" fontId="0" fillId="0" borderId="21" xfId="0" applyNumberFormat="1" applyFill="1" applyBorder="1" applyAlignment="1">
      <alignment vertical="center"/>
    </xf>
    <xf numFmtId="0" fontId="16" fillId="2" borderId="23" xfId="0" applyFont="1" applyFill="1" applyBorder="1" applyAlignment="1" applyProtection="1">
      <alignment horizontal="left" vertical="center"/>
      <protection locked="0"/>
    </xf>
    <xf numFmtId="0" fontId="16" fillId="2" borderId="24" xfId="0" applyFont="1" applyFill="1" applyBorder="1" applyAlignment="1" applyProtection="1">
      <alignment horizontal="left" vertical="center"/>
      <protection locked="0"/>
    </xf>
    <xf numFmtId="0" fontId="16" fillId="2" borderId="11" xfId="0" applyFont="1" applyFill="1" applyBorder="1" applyAlignment="1" applyProtection="1">
      <alignment horizontal="left" vertical="center"/>
      <protection locked="0"/>
    </xf>
    <xf numFmtId="176" fontId="16" fillId="2" borderId="21" xfId="0" applyNumberFormat="1" applyFont="1" applyFill="1" applyBorder="1" applyAlignment="1" applyProtection="1">
      <alignment horizontal="right" vertical="center"/>
      <protection locked="0"/>
    </xf>
    <xf numFmtId="0" fontId="0" fillId="0" borderId="14"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left" vertical="center"/>
    </xf>
    <xf numFmtId="0" fontId="0" fillId="0" borderId="20" xfId="0" applyFill="1" applyBorder="1" applyAlignment="1">
      <alignment vertical="center"/>
    </xf>
    <xf numFmtId="176" fontId="0" fillId="0" borderId="20" xfId="0" applyNumberFormat="1" applyFill="1" applyBorder="1" applyAlignment="1">
      <alignment vertical="center"/>
    </xf>
    <xf numFmtId="181" fontId="0" fillId="0" borderId="20" xfId="0" applyNumberFormat="1" applyFill="1" applyBorder="1" applyAlignment="1">
      <alignment vertical="center"/>
    </xf>
    <xf numFmtId="176" fontId="0" fillId="0" borderId="13" xfId="0" applyNumberFormat="1" applyBorder="1" applyAlignment="1">
      <alignment vertical="center"/>
    </xf>
    <xf numFmtId="0" fontId="0" fillId="0" borderId="0" xfId="0" applyAlignment="1">
      <alignment vertical="center"/>
    </xf>
    <xf numFmtId="0" fontId="18" fillId="0" borderId="14" xfId="0" applyFont="1" applyBorder="1" applyAlignment="1">
      <alignment horizontal="center" vertical="center" shrinkToFit="1"/>
    </xf>
    <xf numFmtId="0" fontId="18" fillId="0" borderId="9" xfId="0" applyFont="1" applyBorder="1" applyAlignment="1">
      <alignment horizontal="center" vertical="center" shrinkToFit="1"/>
    </xf>
    <xf numFmtId="176" fontId="0" fillId="0" borderId="14" xfId="0" applyNumberFormat="1" applyBorder="1" applyAlignment="1">
      <alignment horizontal="right" vertical="center"/>
    </xf>
    <xf numFmtId="176" fontId="0" fillId="0" borderId="9" xfId="0" applyNumberFormat="1" applyBorder="1" applyAlignment="1">
      <alignment horizontal="right" vertical="center"/>
    </xf>
    <xf numFmtId="176" fontId="0" fillId="0" borderId="8" xfId="0" applyNumberFormat="1" applyBorder="1" applyAlignment="1">
      <alignment horizontal="right" vertical="center"/>
    </xf>
    <xf numFmtId="176" fontId="0" fillId="0" borderId="13" xfId="0" applyNumberFormat="1" applyBorder="1" applyAlignment="1">
      <alignment horizontal="right" vertical="center"/>
    </xf>
    <xf numFmtId="176" fontId="0" fillId="0" borderId="0" xfId="0" applyNumberFormat="1" applyBorder="1" applyAlignment="1">
      <alignment horizontal="right" vertical="center"/>
    </xf>
    <xf numFmtId="176" fontId="0" fillId="0" borderId="4" xfId="0" applyNumberFormat="1" applyBorder="1" applyAlignment="1">
      <alignment horizontal="right"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12" xfId="0" applyNumberFormat="1" applyBorder="1" applyAlignment="1">
      <alignment horizontal="right" vertical="center"/>
    </xf>
    <xf numFmtId="182" fontId="0" fillId="2" borderId="14" xfId="1" applyNumberFormat="1" applyFont="1" applyFill="1" applyBorder="1" applyAlignment="1" applyProtection="1">
      <alignment horizontal="right" vertical="center"/>
      <protection locked="0"/>
    </xf>
    <xf numFmtId="182" fontId="0" fillId="2" borderId="9" xfId="1" applyNumberFormat="1" applyFont="1" applyFill="1" applyBorder="1" applyAlignment="1" applyProtection="1">
      <alignment horizontal="right" vertical="center"/>
      <protection locked="0"/>
    </xf>
    <xf numFmtId="182" fontId="0" fillId="2" borderId="8" xfId="1" applyNumberFormat="1" applyFont="1" applyFill="1" applyBorder="1" applyAlignment="1" applyProtection="1">
      <alignment horizontal="right" vertical="center"/>
      <protection locked="0"/>
    </xf>
    <xf numFmtId="182" fontId="0" fillId="2" borderId="13" xfId="1" applyNumberFormat="1" applyFont="1" applyFill="1" applyBorder="1" applyAlignment="1" applyProtection="1">
      <alignment horizontal="right" vertical="center"/>
      <protection locked="0"/>
    </xf>
    <xf numFmtId="182" fontId="0" fillId="2" borderId="0" xfId="1" applyNumberFormat="1" applyFont="1" applyFill="1" applyBorder="1" applyAlignment="1" applyProtection="1">
      <alignment horizontal="right" vertical="center"/>
      <protection locked="0"/>
    </xf>
    <xf numFmtId="182" fontId="0" fillId="2" borderId="4" xfId="1" applyNumberFormat="1" applyFont="1" applyFill="1" applyBorder="1" applyAlignment="1" applyProtection="1">
      <alignment horizontal="right" vertical="center"/>
      <protection locked="0"/>
    </xf>
    <xf numFmtId="182" fontId="0" fillId="2" borderId="18" xfId="1" applyNumberFormat="1" applyFont="1" applyFill="1" applyBorder="1" applyAlignment="1" applyProtection="1">
      <alignment horizontal="right" vertical="center"/>
      <protection locked="0"/>
    </xf>
    <xf numFmtId="182" fontId="0" fillId="2" borderId="19" xfId="1" applyNumberFormat="1" applyFont="1" applyFill="1" applyBorder="1" applyAlignment="1" applyProtection="1">
      <alignment horizontal="right" vertical="center"/>
      <protection locked="0"/>
    </xf>
    <xf numFmtId="182" fontId="0" fillId="2" borderId="12" xfId="1" applyNumberFormat="1" applyFont="1" applyFill="1" applyBorder="1" applyAlignment="1" applyProtection="1">
      <alignment horizontal="right" vertical="center"/>
      <protection locked="0"/>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38" fontId="0" fillId="2" borderId="0" xfId="1" applyFont="1" applyFill="1" applyBorder="1" applyAlignment="1" applyProtection="1">
      <alignment horizontal="right" vertical="center"/>
      <protection locked="0"/>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38" fontId="0" fillId="2" borderId="24" xfId="1" applyFont="1" applyFill="1" applyBorder="1" applyAlignment="1" applyProtection="1">
      <alignment horizontal="right" vertical="center"/>
      <protection locked="0"/>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38" fontId="0" fillId="2" borderId="19" xfId="1" applyFont="1" applyFill="1" applyBorder="1" applyAlignment="1" applyProtection="1">
      <alignment horizontal="right" vertical="center"/>
      <protection locked="0"/>
    </xf>
    <xf numFmtId="0" fontId="16" fillId="0" borderId="6" xfId="0" applyFont="1" applyBorder="1" applyAlignment="1" applyProtection="1">
      <alignment horizontal="right" vertical="center"/>
      <protection locked="0"/>
    </xf>
    <xf numFmtId="0" fontId="16" fillId="0" borderId="10" xfId="0" applyFont="1" applyBorder="1" applyAlignment="1" applyProtection="1">
      <alignment horizontal="right" vertical="center"/>
      <protection locked="0"/>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7" xfId="0" applyFont="1" applyBorder="1" applyAlignment="1">
      <alignment horizontal="center" vertical="center"/>
    </xf>
    <xf numFmtId="0" fontId="16" fillId="0" borderId="10" xfId="0" applyFont="1" applyBorder="1" applyAlignment="1" applyProtection="1">
      <alignment horizontal="center" vertical="center"/>
      <protection locked="0"/>
    </xf>
    <xf numFmtId="0" fontId="16" fillId="0" borderId="22" xfId="0" applyFont="1" applyBorder="1" applyAlignment="1">
      <alignment horizontal="center" vertical="center" wrapText="1"/>
    </xf>
    <xf numFmtId="0" fontId="16" fillId="0" borderId="22" xfId="0" applyFont="1" applyBorder="1" applyAlignment="1">
      <alignment horizontal="center" vertical="center"/>
    </xf>
    <xf numFmtId="0" fontId="17" fillId="0" borderId="22"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22" xfId="0" applyFont="1" applyBorder="1" applyAlignment="1" applyProtection="1">
      <alignment horizontal="center" vertical="center" wrapText="1"/>
      <protection locked="0"/>
    </xf>
    <xf numFmtId="0" fontId="16" fillId="0" borderId="6" xfId="0" applyFont="1" applyBorder="1" applyAlignment="1">
      <alignment horizontal="center" vertical="center" wrapText="1"/>
    </xf>
    <xf numFmtId="0" fontId="16" fillId="2" borderId="21" xfId="0" applyFont="1" applyFill="1" applyBorder="1" applyAlignment="1" applyProtection="1">
      <alignment vertical="center"/>
      <protection locked="0"/>
    </xf>
    <xf numFmtId="0" fontId="17" fillId="0" borderId="14" xfId="0" applyFont="1" applyBorder="1" applyAlignment="1">
      <alignment horizontal="center" vertical="center" shrinkToFit="1"/>
    </xf>
    <xf numFmtId="0" fontId="17" fillId="0" borderId="9" xfId="0" applyFont="1" applyBorder="1" applyAlignment="1">
      <alignment horizontal="center" vertical="center" shrinkToFit="1"/>
    </xf>
    <xf numFmtId="176" fontId="0" fillId="2" borderId="23" xfId="0" applyNumberFormat="1" applyFill="1" applyBorder="1" applyAlignment="1" applyProtection="1">
      <alignment horizontal="right" vertical="center"/>
      <protection locked="0"/>
    </xf>
    <xf numFmtId="176" fontId="0" fillId="2" borderId="24" xfId="0" applyNumberFormat="1" applyFill="1" applyBorder="1" applyAlignment="1" applyProtection="1">
      <alignment horizontal="right" vertical="center"/>
      <protection locked="0"/>
    </xf>
    <xf numFmtId="176" fontId="0" fillId="2" borderId="11" xfId="0" applyNumberFormat="1" applyFill="1" applyBorder="1" applyAlignment="1" applyProtection="1">
      <alignment horizontal="right" vertical="center"/>
      <protection locked="0"/>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16" fillId="0" borderId="11" xfId="0" applyFont="1" applyBorder="1" applyAlignment="1">
      <alignment horizontal="left" vertical="center"/>
    </xf>
    <xf numFmtId="176" fontId="16" fillId="2" borderId="28" xfId="0" applyNumberFormat="1" applyFont="1" applyFill="1" applyBorder="1" applyAlignment="1" applyProtection="1">
      <alignment horizontal="right" vertical="center"/>
      <protection locked="0"/>
    </xf>
    <xf numFmtId="0" fontId="0" fillId="2" borderId="5"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176" fontId="0" fillId="2" borderId="5" xfId="0" applyNumberFormat="1" applyFill="1" applyBorder="1" applyAlignment="1" applyProtection="1">
      <alignment horizontal="right" vertical="center"/>
      <protection locked="0"/>
    </xf>
    <xf numFmtId="176" fontId="0" fillId="2" borderId="1" xfId="0" applyNumberFormat="1" applyFill="1" applyBorder="1" applyAlignment="1" applyProtection="1">
      <alignment horizontal="right" vertical="center"/>
      <protection locked="0"/>
    </xf>
    <xf numFmtId="176" fontId="0" fillId="2" borderId="3" xfId="0" applyNumberFormat="1" applyFill="1" applyBorder="1" applyAlignment="1" applyProtection="1">
      <alignment horizontal="right" vertical="center"/>
      <protection locked="0"/>
    </xf>
    <xf numFmtId="176" fontId="16" fillId="0" borderId="22" xfId="0" applyNumberFormat="1" applyFont="1" applyBorder="1" applyAlignment="1">
      <alignment horizontal="right" vertical="center"/>
    </xf>
    <xf numFmtId="176" fontId="16" fillId="0" borderId="34" xfId="0" applyNumberFormat="1" applyFont="1" applyFill="1" applyBorder="1" applyAlignment="1">
      <alignment horizontal="right" vertical="center"/>
    </xf>
    <xf numFmtId="176" fontId="16" fillId="0" borderId="21" xfId="0" applyNumberFormat="1" applyFont="1" applyFill="1" applyBorder="1" applyAlignment="1">
      <alignment horizontal="right" vertical="center"/>
    </xf>
    <xf numFmtId="0" fontId="16" fillId="0" borderId="31"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3" xfId="0" applyFont="1" applyFill="1" applyBorder="1" applyAlignment="1">
      <alignment horizontal="left" vertical="center"/>
    </xf>
    <xf numFmtId="176" fontId="16" fillId="0" borderId="20" xfId="0" applyNumberFormat="1" applyFont="1" applyFill="1" applyBorder="1" applyAlignment="1">
      <alignment horizontal="right" vertical="center"/>
    </xf>
    <xf numFmtId="181" fontId="0" fillId="2" borderId="14" xfId="0" applyNumberFormat="1" applyFill="1" applyBorder="1" applyAlignment="1" applyProtection="1">
      <alignment vertical="center"/>
      <protection locked="0"/>
    </xf>
    <xf numFmtId="181" fontId="0" fillId="2" borderId="9" xfId="0" applyNumberFormat="1" applyFill="1" applyBorder="1" applyAlignment="1" applyProtection="1">
      <alignment vertical="center"/>
      <protection locked="0"/>
    </xf>
    <xf numFmtId="181" fontId="0" fillId="2" borderId="8" xfId="0" applyNumberFormat="1" applyFill="1" applyBorder="1" applyAlignment="1" applyProtection="1">
      <alignment vertical="center"/>
      <protection locked="0"/>
    </xf>
    <xf numFmtId="181" fontId="0" fillId="2" borderId="13" xfId="0" applyNumberFormat="1" applyFill="1" applyBorder="1" applyAlignment="1" applyProtection="1">
      <alignment vertical="center"/>
      <protection locked="0"/>
    </xf>
    <xf numFmtId="181" fontId="0" fillId="2" borderId="0" xfId="0" applyNumberFormat="1" applyFill="1" applyBorder="1" applyAlignment="1" applyProtection="1">
      <alignment vertical="center"/>
      <protection locked="0"/>
    </xf>
    <xf numFmtId="181" fontId="0" fillId="2" borderId="4" xfId="0" applyNumberFormat="1" applyFill="1" applyBorder="1" applyAlignment="1" applyProtection="1">
      <alignment vertical="center"/>
      <protection locked="0"/>
    </xf>
    <xf numFmtId="181" fontId="0" fillId="2" borderId="18" xfId="0" applyNumberFormat="1" applyFill="1" applyBorder="1" applyAlignment="1" applyProtection="1">
      <alignment vertical="center"/>
      <protection locked="0"/>
    </xf>
    <xf numFmtId="181" fontId="0" fillId="2" borderId="19" xfId="0" applyNumberFormat="1" applyFill="1" applyBorder="1" applyAlignment="1" applyProtection="1">
      <alignment vertical="center"/>
      <protection locked="0"/>
    </xf>
    <xf numFmtId="181" fontId="0" fillId="2" borderId="12" xfId="0" applyNumberFormat="1" applyFill="1" applyBorder="1" applyAlignment="1" applyProtection="1">
      <alignment vertical="center"/>
      <protection locked="0"/>
    </xf>
    <xf numFmtId="176" fontId="0" fillId="0" borderId="14" xfId="0" applyNumberFormat="1" applyFill="1" applyBorder="1" applyAlignment="1">
      <alignment horizontal="right" vertical="center"/>
    </xf>
    <xf numFmtId="176" fontId="0" fillId="0" borderId="9" xfId="0" applyNumberFormat="1" applyFill="1" applyBorder="1" applyAlignment="1">
      <alignment horizontal="right" vertical="center"/>
    </xf>
    <xf numFmtId="176" fontId="0" fillId="0" borderId="8" xfId="0" applyNumberFormat="1" applyFill="1" applyBorder="1" applyAlignment="1">
      <alignment horizontal="right" vertical="center"/>
    </xf>
    <xf numFmtId="176" fontId="0" fillId="0" borderId="13" xfId="0" applyNumberFormat="1" applyFill="1" applyBorder="1" applyAlignment="1">
      <alignment horizontal="right" vertical="center"/>
    </xf>
    <xf numFmtId="176" fontId="0" fillId="0" borderId="0" xfId="0" applyNumberFormat="1" applyFill="1" applyBorder="1" applyAlignment="1">
      <alignment horizontal="right" vertical="center"/>
    </xf>
    <xf numFmtId="176" fontId="0" fillId="0" borderId="4" xfId="0" applyNumberFormat="1" applyFill="1" applyBorder="1" applyAlignment="1">
      <alignment horizontal="right" vertical="center"/>
    </xf>
    <xf numFmtId="176" fontId="0" fillId="0" borderId="18" xfId="0" applyNumberFormat="1" applyFill="1" applyBorder="1" applyAlignment="1">
      <alignment horizontal="right" vertical="center"/>
    </xf>
    <xf numFmtId="176" fontId="0" fillId="0" borderId="19" xfId="0" applyNumberFormat="1" applyFill="1" applyBorder="1" applyAlignment="1">
      <alignment horizontal="right" vertical="center"/>
    </xf>
    <xf numFmtId="176" fontId="0" fillId="0" borderId="12" xfId="0" applyNumberFormat="1" applyFill="1" applyBorder="1" applyAlignment="1">
      <alignment horizontal="right" vertical="center"/>
    </xf>
    <xf numFmtId="0" fontId="0" fillId="2" borderId="30" xfId="0" applyFill="1" applyBorder="1" applyAlignment="1" applyProtection="1">
      <alignment vertical="center"/>
      <protection locked="0"/>
    </xf>
    <xf numFmtId="0" fontId="16" fillId="2" borderId="28" xfId="0" applyFont="1" applyFill="1" applyBorder="1" applyAlignment="1" applyProtection="1">
      <alignment vertical="center"/>
      <protection locked="0"/>
    </xf>
    <xf numFmtId="0" fontId="16" fillId="0" borderId="34" xfId="0" applyFont="1" applyFill="1" applyBorder="1" applyAlignment="1">
      <alignment vertical="center"/>
    </xf>
    <xf numFmtId="176" fontId="0" fillId="2" borderId="30" xfId="0" applyNumberFormat="1" applyFill="1" applyBorder="1" applyAlignment="1" applyProtection="1">
      <alignment horizontal="right" vertical="center"/>
      <protection locked="0"/>
    </xf>
    <xf numFmtId="0" fontId="16" fillId="0" borderId="22" xfId="0" applyFont="1" applyBorder="1" applyAlignment="1">
      <alignment vertical="center"/>
    </xf>
    <xf numFmtId="0" fontId="16" fillId="0" borderId="1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6" fillId="0" borderId="1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pplyProtection="1">
      <alignment vertical="center" wrapText="1"/>
      <protection locked="0"/>
    </xf>
    <xf numFmtId="0" fontId="16" fillId="0" borderId="10" xfId="0" applyFont="1" applyBorder="1" applyAlignment="1" applyProtection="1">
      <alignment vertical="center" wrapText="1"/>
      <protection locked="0"/>
    </xf>
    <xf numFmtId="0" fontId="16" fillId="0" borderId="7" xfId="0" applyFont="1" applyBorder="1" applyAlignment="1" applyProtection="1">
      <alignment vertical="center" wrapText="1"/>
      <protection locked="0"/>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16" fillId="0" borderId="14" xfId="0" applyFont="1" applyBorder="1" applyAlignment="1" applyProtection="1">
      <alignment horizontal="center" vertical="center" shrinkToFit="1"/>
      <protection locked="0"/>
    </xf>
    <xf numFmtId="0" fontId="16" fillId="0" borderId="9" xfId="0" applyFont="1" applyBorder="1" applyAlignment="1" applyProtection="1">
      <alignment horizontal="center" vertical="center" shrinkToFit="1"/>
      <protection locked="0"/>
    </xf>
    <xf numFmtId="0" fontId="16" fillId="0" borderId="8" xfId="0" applyFont="1" applyBorder="1" applyAlignment="1" applyProtection="1">
      <alignment horizontal="center" vertical="center" shrinkToFit="1"/>
      <protection locked="0"/>
    </xf>
    <xf numFmtId="0" fontId="16" fillId="0" borderId="5"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6" xfId="0" applyFont="1" applyBorder="1" applyAlignment="1">
      <alignment horizontal="left" vertical="center" wrapText="1"/>
    </xf>
    <xf numFmtId="0" fontId="16" fillId="0" borderId="10" xfId="0" applyFont="1" applyBorder="1" applyAlignment="1">
      <alignment horizontal="left" vertical="center" wrapText="1"/>
    </xf>
    <xf numFmtId="0" fontId="16" fillId="0" borderId="7" xfId="0" applyFont="1" applyBorder="1" applyAlignment="1">
      <alignment horizontal="left" vertical="center" wrapText="1"/>
    </xf>
    <xf numFmtId="0" fontId="16" fillId="0" borderId="7" xfId="0" applyFont="1" applyBorder="1" applyAlignment="1" applyProtection="1">
      <alignment horizontal="center" vertical="center"/>
      <protection locked="0"/>
    </xf>
    <xf numFmtId="0" fontId="16" fillId="0" borderId="14" xfId="0" applyFont="1" applyBorder="1" applyAlignment="1">
      <alignment horizontal="center" vertical="center"/>
    </xf>
    <xf numFmtId="0" fontId="16" fillId="0" borderId="13"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14" xfId="0" applyFont="1" applyBorder="1" applyAlignment="1" applyProtection="1">
      <alignment horizontal="left" vertical="center" wrapText="1"/>
      <protection locked="0"/>
    </xf>
    <xf numFmtId="0" fontId="16" fillId="0" borderId="9" xfId="0"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16" fillId="0" borderId="13"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178" fontId="16" fillId="0" borderId="0" xfId="0" applyNumberFormat="1" applyFont="1" applyBorder="1" applyAlignment="1" applyProtection="1">
      <alignment vertical="center"/>
      <protection locked="0"/>
    </xf>
    <xf numFmtId="0" fontId="16" fillId="0" borderId="35" xfId="0" applyFont="1" applyBorder="1" applyAlignment="1" applyProtection="1">
      <alignment horizontal="left" vertical="center"/>
      <protection locked="0"/>
    </xf>
    <xf numFmtId="0" fontId="16" fillId="0" borderId="36" xfId="0" applyFont="1" applyBorder="1" applyAlignment="1" applyProtection="1">
      <alignment horizontal="left" vertical="center"/>
      <protection locked="0"/>
    </xf>
    <xf numFmtId="0" fontId="16" fillId="0" borderId="16" xfId="0" applyFont="1" applyBorder="1" applyAlignment="1" applyProtection="1">
      <alignment vertical="center"/>
      <protection locked="0"/>
    </xf>
    <xf numFmtId="0" fontId="16" fillId="0" borderId="0" xfId="0" applyFont="1" applyBorder="1" applyAlignment="1" applyProtection="1">
      <alignment horizontal="left" vertical="center" wrapText="1"/>
      <protection locked="0"/>
    </xf>
    <xf numFmtId="0" fontId="16" fillId="0" borderId="1" xfId="0" applyFont="1" applyBorder="1" applyAlignment="1" applyProtection="1">
      <alignment vertical="center"/>
      <protection locked="0"/>
    </xf>
    <xf numFmtId="0" fontId="16" fillId="0" borderId="10" xfId="0" applyFont="1" applyBorder="1" applyAlignment="1" applyProtection="1">
      <alignment vertical="center"/>
      <protection locked="0"/>
    </xf>
    <xf numFmtId="0" fontId="16" fillId="0" borderId="22" xfId="0" applyFont="1" applyBorder="1" applyAlignment="1" applyProtection="1">
      <alignment horizontal="center" vertical="center"/>
    </xf>
    <xf numFmtId="0" fontId="16" fillId="0" borderId="14"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16" fillId="0" borderId="18" xfId="0" applyFont="1" applyBorder="1" applyAlignment="1" applyProtection="1">
      <alignment horizontal="left" vertical="center"/>
      <protection locked="0"/>
    </xf>
    <xf numFmtId="0" fontId="16" fillId="0" borderId="19"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181" fontId="16" fillId="2" borderId="14" xfId="0" applyNumberFormat="1" applyFont="1" applyFill="1" applyBorder="1" applyAlignment="1" applyProtection="1">
      <alignment horizontal="right" vertical="center"/>
      <protection locked="0"/>
    </xf>
    <xf numFmtId="181" fontId="16" fillId="2" borderId="9" xfId="0" applyNumberFormat="1" applyFont="1" applyFill="1" applyBorder="1" applyAlignment="1" applyProtection="1">
      <alignment horizontal="right" vertical="center"/>
      <protection locked="0"/>
    </xf>
    <xf numFmtId="181" fontId="16" fillId="2" borderId="8" xfId="0" applyNumberFormat="1" applyFont="1" applyFill="1" applyBorder="1" applyAlignment="1" applyProtection="1">
      <alignment horizontal="right" vertical="center"/>
      <protection locked="0"/>
    </xf>
    <xf numFmtId="181" fontId="16" fillId="2" borderId="13" xfId="0" applyNumberFormat="1" applyFont="1" applyFill="1" applyBorder="1" applyAlignment="1" applyProtection="1">
      <alignment horizontal="right" vertical="center"/>
      <protection locked="0"/>
    </xf>
    <xf numFmtId="181" fontId="16" fillId="2" borderId="0" xfId="0" applyNumberFormat="1" applyFont="1" applyFill="1" applyBorder="1" applyAlignment="1" applyProtection="1">
      <alignment horizontal="right" vertical="center"/>
      <protection locked="0"/>
    </xf>
    <xf numFmtId="181" fontId="16" fillId="2" borderId="4" xfId="0" applyNumberFormat="1" applyFont="1" applyFill="1" applyBorder="1" applyAlignment="1" applyProtection="1">
      <alignment horizontal="right" vertical="center"/>
      <protection locked="0"/>
    </xf>
    <xf numFmtId="181" fontId="16" fillId="2" borderId="18" xfId="0" applyNumberFormat="1" applyFont="1" applyFill="1" applyBorder="1" applyAlignment="1" applyProtection="1">
      <alignment horizontal="right" vertical="center"/>
      <protection locked="0"/>
    </xf>
    <xf numFmtId="181" fontId="16" fillId="2" borderId="19" xfId="0" applyNumberFormat="1" applyFont="1" applyFill="1" applyBorder="1" applyAlignment="1" applyProtection="1">
      <alignment horizontal="right" vertical="center"/>
      <protection locked="0"/>
    </xf>
    <xf numFmtId="181" fontId="16" fillId="2" borderId="12" xfId="0" applyNumberFormat="1" applyFont="1" applyFill="1" applyBorder="1" applyAlignment="1" applyProtection="1">
      <alignment horizontal="right" vertical="center"/>
      <protection locked="0"/>
    </xf>
    <xf numFmtId="176" fontId="16" fillId="0" borderId="14" xfId="0" applyNumberFormat="1" applyFont="1" applyBorder="1" applyAlignment="1" applyProtection="1">
      <alignment horizontal="right" vertical="center"/>
    </xf>
    <xf numFmtId="176" fontId="16" fillId="0" borderId="9" xfId="0" applyNumberFormat="1" applyFont="1" applyBorder="1" applyAlignment="1" applyProtection="1">
      <alignment horizontal="right" vertical="center"/>
    </xf>
    <xf numFmtId="176" fontId="16" fillId="0" borderId="8" xfId="0" applyNumberFormat="1" applyFont="1" applyBorder="1" applyAlignment="1" applyProtection="1">
      <alignment horizontal="right" vertical="center"/>
    </xf>
    <xf numFmtId="176" fontId="16" fillId="0" borderId="13" xfId="0" applyNumberFormat="1" applyFont="1" applyBorder="1" applyAlignment="1" applyProtection="1">
      <alignment horizontal="right" vertical="center"/>
    </xf>
    <xf numFmtId="176" fontId="16" fillId="0" borderId="0" xfId="0" applyNumberFormat="1" applyFont="1" applyBorder="1" applyAlignment="1" applyProtection="1">
      <alignment horizontal="right" vertical="center"/>
    </xf>
    <xf numFmtId="176" fontId="16" fillId="0" borderId="4" xfId="0" applyNumberFormat="1" applyFont="1" applyBorder="1" applyAlignment="1" applyProtection="1">
      <alignment horizontal="right" vertical="center"/>
    </xf>
    <xf numFmtId="176" fontId="16" fillId="0" borderId="18" xfId="0" applyNumberFormat="1" applyFont="1" applyBorder="1" applyAlignment="1" applyProtection="1">
      <alignment horizontal="right" vertical="center"/>
    </xf>
    <xf numFmtId="176" fontId="16" fillId="0" borderId="19" xfId="0" applyNumberFormat="1" applyFont="1" applyBorder="1" applyAlignment="1" applyProtection="1">
      <alignment horizontal="right" vertical="center"/>
    </xf>
    <xf numFmtId="176" fontId="16" fillId="0" borderId="12" xfId="0" applyNumberFormat="1" applyFont="1" applyBorder="1" applyAlignment="1" applyProtection="1">
      <alignment horizontal="right" vertical="center"/>
    </xf>
    <xf numFmtId="0" fontId="17" fillId="0" borderId="14" xfId="0" applyFont="1" applyBorder="1" applyAlignment="1" applyProtection="1">
      <alignment horizontal="center" vertical="center" shrinkToFit="1"/>
      <protection locked="0"/>
    </xf>
    <xf numFmtId="0" fontId="17" fillId="0" borderId="9"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38" fontId="16" fillId="2" borderId="0" xfId="1" applyFont="1" applyFill="1" applyBorder="1" applyAlignment="1" applyProtection="1">
      <alignment horizontal="right" vertical="center"/>
      <protection locked="0"/>
    </xf>
    <xf numFmtId="0" fontId="16" fillId="0" borderId="23" xfId="0" applyFont="1" applyBorder="1" applyAlignment="1" applyProtection="1">
      <alignment horizontal="center" vertical="center" shrinkToFit="1"/>
      <protection locked="0"/>
    </xf>
    <xf numFmtId="0" fontId="16" fillId="0" borderId="24" xfId="0" applyFont="1" applyBorder="1" applyAlignment="1" applyProtection="1">
      <alignment horizontal="center" vertical="center" shrinkToFit="1"/>
      <protection locked="0"/>
    </xf>
    <xf numFmtId="38" fontId="16" fillId="2" borderId="24" xfId="1" applyFont="1" applyFill="1" applyBorder="1" applyAlignment="1" applyProtection="1">
      <alignment horizontal="right" vertical="center"/>
      <protection locked="0"/>
    </xf>
    <xf numFmtId="0" fontId="16" fillId="2" borderId="18" xfId="0" applyFont="1" applyFill="1" applyBorder="1" applyAlignment="1" applyProtection="1">
      <alignment horizontal="center" vertical="center" shrinkToFit="1"/>
      <protection locked="0"/>
    </xf>
    <xf numFmtId="0" fontId="16" fillId="2" borderId="19" xfId="0" applyFont="1" applyFill="1" applyBorder="1" applyAlignment="1" applyProtection="1">
      <alignment horizontal="center" vertical="center" shrinkToFit="1"/>
      <protection locked="0"/>
    </xf>
    <xf numFmtId="0" fontId="16" fillId="2" borderId="19" xfId="0" applyFont="1" applyFill="1" applyBorder="1" applyAlignment="1" applyProtection="1">
      <alignment horizontal="right" vertical="center"/>
      <protection locked="0"/>
    </xf>
    <xf numFmtId="0" fontId="16" fillId="0" borderId="21" xfId="0" applyFont="1" applyBorder="1" applyAlignment="1" applyProtection="1">
      <alignment horizontal="left" vertical="center"/>
      <protection locked="0"/>
    </xf>
    <xf numFmtId="0" fontId="16" fillId="0" borderId="20" xfId="0" applyFont="1" applyBorder="1" applyAlignment="1" applyProtection="1">
      <alignment horizontal="left" vertical="center"/>
      <protection locked="0"/>
    </xf>
    <xf numFmtId="176" fontId="16" fillId="2" borderId="20" xfId="0" applyNumberFormat="1" applyFont="1" applyFill="1" applyBorder="1" applyAlignment="1" applyProtection="1">
      <alignment horizontal="right" vertical="center"/>
      <protection locked="0"/>
    </xf>
    <xf numFmtId="0" fontId="16" fillId="2" borderId="20" xfId="0" applyFont="1" applyFill="1" applyBorder="1" applyAlignment="1" applyProtection="1">
      <alignment vertical="center"/>
      <protection locked="0"/>
    </xf>
    <xf numFmtId="176" fontId="16" fillId="0" borderId="22" xfId="0" applyNumberFormat="1" applyFont="1" applyBorder="1" applyAlignment="1" applyProtection="1">
      <alignment horizontal="right" vertical="center"/>
    </xf>
    <xf numFmtId="0" fontId="16" fillId="2" borderId="22" xfId="0" applyFont="1" applyFill="1" applyBorder="1" applyAlignment="1" applyProtection="1">
      <alignment vertical="center"/>
      <protection locked="0"/>
    </xf>
    <xf numFmtId="0" fontId="16" fillId="0" borderId="6" xfId="0" applyFont="1" applyBorder="1" applyAlignment="1" applyProtection="1">
      <alignment horizontal="center" vertical="center" shrinkToFit="1"/>
    </xf>
    <xf numFmtId="0" fontId="16" fillId="0" borderId="10" xfId="0" applyFont="1" applyBorder="1" applyAlignment="1" applyProtection="1">
      <alignment horizontal="center" vertical="center" shrinkToFit="1"/>
    </xf>
    <xf numFmtId="0" fontId="16" fillId="0" borderId="7" xfId="0" applyFont="1" applyBorder="1" applyAlignment="1" applyProtection="1">
      <alignment horizontal="center" vertical="center" shrinkToFit="1"/>
    </xf>
    <xf numFmtId="0" fontId="16" fillId="0" borderId="25" xfId="0" applyFont="1" applyBorder="1" applyAlignment="1" applyProtection="1">
      <alignment horizontal="left" vertical="center"/>
      <protection locked="0"/>
    </xf>
    <xf numFmtId="0" fontId="16" fillId="0" borderId="26" xfId="0" applyFont="1" applyBorder="1" applyAlignment="1" applyProtection="1">
      <alignment horizontal="left" vertical="center"/>
      <protection locked="0"/>
    </xf>
    <xf numFmtId="0" fontId="16" fillId="0" borderId="27" xfId="0" applyFont="1" applyBorder="1" applyAlignment="1" applyProtection="1">
      <alignment horizontal="left" vertical="center"/>
      <protection locked="0"/>
    </xf>
    <xf numFmtId="0" fontId="16" fillId="0" borderId="23" xfId="0" applyFont="1" applyBorder="1" applyAlignment="1" applyProtection="1">
      <alignment horizontal="left" vertical="center"/>
      <protection locked="0"/>
    </xf>
    <xf numFmtId="0" fontId="16" fillId="0" borderId="24" xfId="0" applyFont="1" applyBorder="1" applyAlignment="1" applyProtection="1">
      <alignment horizontal="left" vertical="center"/>
      <protection locked="0"/>
    </xf>
    <xf numFmtId="0" fontId="16" fillId="0" borderId="11" xfId="0" applyFont="1" applyBorder="1" applyAlignment="1" applyProtection="1">
      <alignment horizontal="left" vertical="center"/>
      <protection locked="0"/>
    </xf>
    <xf numFmtId="0" fontId="16" fillId="0" borderId="6"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22" xfId="0" applyFont="1" applyBorder="1" applyAlignment="1" applyProtection="1">
      <alignment horizontal="left" vertical="center" wrapText="1"/>
      <protection locked="0"/>
    </xf>
    <xf numFmtId="0" fontId="16" fillId="0" borderId="14"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23" xfId="0" applyFont="1" applyBorder="1" applyAlignment="1" applyProtection="1">
      <alignment horizontal="left" vertical="center"/>
    </xf>
    <xf numFmtId="0" fontId="16" fillId="0" borderId="24" xfId="0" applyFont="1" applyBorder="1" applyAlignment="1" applyProtection="1">
      <alignment horizontal="left" vertical="center"/>
    </xf>
    <xf numFmtId="0" fontId="16" fillId="0" borderId="11" xfId="0" applyFont="1" applyBorder="1" applyAlignment="1" applyProtection="1">
      <alignment horizontal="left" vertical="center"/>
    </xf>
    <xf numFmtId="176" fontId="16" fillId="0" borderId="21" xfId="0" applyNumberFormat="1" applyFont="1" applyFill="1" applyBorder="1" applyAlignment="1" applyProtection="1">
      <alignment horizontal="right" vertical="center"/>
    </xf>
    <xf numFmtId="38" fontId="0" fillId="0" borderId="0" xfId="1" applyFont="1" applyAlignment="1" applyProtection="1">
      <alignment vertical="center"/>
    </xf>
    <xf numFmtId="0" fontId="16" fillId="0" borderId="22" xfId="0" applyFont="1" applyBorder="1" applyAlignment="1" applyProtection="1">
      <alignment vertical="center"/>
    </xf>
    <xf numFmtId="0" fontId="16" fillId="0" borderId="5" xfId="0" applyFont="1" applyFill="1" applyBorder="1" applyAlignment="1" applyProtection="1">
      <alignment horizontal="left" vertical="center"/>
    </xf>
    <xf numFmtId="0" fontId="16" fillId="0" borderId="1"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176" fontId="16" fillId="0" borderId="20" xfId="0" applyNumberFormat="1" applyFont="1" applyFill="1" applyBorder="1" applyAlignment="1" applyProtection="1">
      <alignment horizontal="right" vertical="center"/>
    </xf>
    <xf numFmtId="0" fontId="16" fillId="0" borderId="20" xfId="0" applyFont="1" applyFill="1" applyBorder="1" applyAlignment="1" applyProtection="1">
      <alignment vertical="center"/>
    </xf>
    <xf numFmtId="0" fontId="16" fillId="0" borderId="1" xfId="0" applyFont="1" applyBorder="1" applyAlignment="1" applyProtection="1">
      <alignment horizontal="right" vertical="center"/>
      <protection locked="0"/>
    </xf>
    <xf numFmtId="176" fontId="16" fillId="0" borderId="34" xfId="0" applyNumberFormat="1" applyFont="1" applyFill="1" applyBorder="1" applyAlignment="1" applyProtection="1">
      <alignment horizontal="right" vertical="center"/>
    </xf>
    <xf numFmtId="0" fontId="16" fillId="0" borderId="34" xfId="0" applyFont="1" applyFill="1" applyBorder="1" applyAlignment="1" applyProtection="1">
      <alignment vertical="center"/>
    </xf>
    <xf numFmtId="0" fontId="16" fillId="0" borderId="21" xfId="0" applyFont="1" applyBorder="1" applyAlignment="1" applyProtection="1">
      <alignment horizontal="left" vertical="center"/>
    </xf>
    <xf numFmtId="0" fontId="16" fillId="2" borderId="20" xfId="0" applyFont="1" applyFill="1" applyBorder="1" applyAlignment="1" applyProtection="1">
      <alignment horizontal="center" vertical="center"/>
      <protection locked="0"/>
    </xf>
    <xf numFmtId="38" fontId="0" fillId="0" borderId="13" xfId="1" applyFont="1" applyBorder="1" applyAlignment="1" applyProtection="1">
      <alignment vertical="center"/>
    </xf>
    <xf numFmtId="0" fontId="0" fillId="0" borderId="13" xfId="0" applyBorder="1" applyAlignment="1" applyProtection="1">
      <alignment vertical="center"/>
    </xf>
    <xf numFmtId="0" fontId="0" fillId="0" borderId="0" xfId="0" applyAlignment="1" applyProtection="1">
      <alignment vertical="center"/>
    </xf>
    <xf numFmtId="0" fontId="16" fillId="0" borderId="18" xfId="0" applyFont="1" applyBorder="1" applyAlignment="1" applyProtection="1">
      <alignment horizontal="center" vertical="center" shrinkToFit="1"/>
    </xf>
    <xf numFmtId="0" fontId="16" fillId="0" borderId="19" xfId="0" applyFont="1" applyBorder="1" applyAlignment="1" applyProtection="1">
      <alignment horizontal="center" vertical="center" shrinkToFit="1"/>
    </xf>
    <xf numFmtId="38" fontId="16" fillId="2" borderId="19" xfId="1" applyFont="1" applyFill="1" applyBorder="1" applyAlignment="1" applyProtection="1">
      <alignment horizontal="right" vertical="center"/>
      <protection locked="0"/>
    </xf>
    <xf numFmtId="0" fontId="17" fillId="0" borderId="14" xfId="0" applyFont="1" applyBorder="1" applyAlignment="1" applyProtection="1">
      <alignment horizontal="center" vertical="center" shrinkToFit="1"/>
    </xf>
    <xf numFmtId="0" fontId="17" fillId="0" borderId="9" xfId="0" applyFont="1" applyBorder="1" applyAlignment="1" applyProtection="1">
      <alignment horizontal="center" vertical="center" shrinkToFit="1"/>
    </xf>
    <xf numFmtId="0" fontId="16" fillId="0" borderId="14" xfId="0" applyFont="1" applyBorder="1" applyAlignment="1" applyProtection="1">
      <alignment horizontal="left" vertical="center"/>
    </xf>
    <xf numFmtId="0" fontId="16" fillId="0" borderId="9" xfId="0" applyFont="1" applyBorder="1" applyAlignment="1" applyProtection="1">
      <alignment horizontal="left" vertical="center"/>
    </xf>
    <xf numFmtId="0" fontId="16" fillId="0" borderId="8" xfId="0" applyFont="1" applyBorder="1" applyAlignment="1" applyProtection="1">
      <alignment horizontal="left" vertical="center"/>
    </xf>
    <xf numFmtId="0" fontId="16" fillId="0" borderId="13"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4" xfId="0" applyFont="1" applyBorder="1" applyAlignment="1" applyProtection="1">
      <alignment horizontal="left" vertical="center"/>
    </xf>
    <xf numFmtId="0" fontId="16" fillId="0" borderId="18" xfId="0" applyFont="1" applyBorder="1" applyAlignment="1" applyProtection="1">
      <alignment horizontal="left" vertical="center"/>
    </xf>
    <xf numFmtId="0" fontId="16" fillId="0" borderId="19" xfId="0" applyFont="1" applyBorder="1" applyAlignment="1" applyProtection="1">
      <alignment horizontal="left" vertical="center"/>
    </xf>
    <xf numFmtId="0" fontId="16" fillId="0" borderId="12" xfId="0" applyFont="1" applyBorder="1" applyAlignment="1" applyProtection="1">
      <alignment horizontal="left" vertical="center"/>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11" xfId="0"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57149</xdr:colOff>
      <xdr:row>27</xdr:row>
      <xdr:rowOff>209550</xdr:rowOff>
    </xdr:from>
    <xdr:to>
      <xdr:col>3</xdr:col>
      <xdr:colOff>533399</xdr:colOff>
      <xdr:row>27</xdr:row>
      <xdr:rowOff>666750</xdr:rowOff>
    </xdr:to>
    <xdr:sp macro="" textlink="">
      <xdr:nvSpPr>
        <xdr:cNvPr id="7" name="テキスト ボックス 6">
          <a:extLst>
            <a:ext uri="{FF2B5EF4-FFF2-40B4-BE49-F238E27FC236}">
              <a16:creationId xmlns:a16="http://schemas.microsoft.com/office/drawing/2014/main" id="{8328B49D-B19B-4353-BB95-02307C42B11E}"/>
            </a:ext>
          </a:extLst>
        </xdr:cNvPr>
        <xdr:cNvSpPr txBox="1"/>
      </xdr:nvSpPr>
      <xdr:spPr>
        <a:xfrm>
          <a:off x="485774" y="6610350"/>
          <a:ext cx="2447925" cy="4572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p>
      </xdr:txBody>
    </xdr:sp>
    <xdr:clientData fLocksWithSheet="0"/>
  </xdr:twoCellAnchor>
  <xdr:twoCellAnchor>
    <xdr:from>
      <xdr:col>12</xdr:col>
      <xdr:colOff>266700</xdr:colOff>
      <xdr:row>30</xdr:row>
      <xdr:rowOff>95250</xdr:rowOff>
    </xdr:from>
    <xdr:to>
      <xdr:col>13</xdr:col>
      <xdr:colOff>257175</xdr:colOff>
      <xdr:row>30</xdr:row>
      <xdr:rowOff>352425</xdr:rowOff>
    </xdr:to>
    <xdr:sp macro="" textlink="">
      <xdr:nvSpPr>
        <xdr:cNvPr id="2" name="テキスト ボックス 1">
          <a:extLst>
            <a:ext uri="{FF2B5EF4-FFF2-40B4-BE49-F238E27FC236}">
              <a16:creationId xmlns:a16="http://schemas.microsoft.com/office/drawing/2014/main" id="{36AC8ACE-E349-4088-8C80-5A3007BFBAF0}"/>
            </a:ext>
          </a:extLst>
        </xdr:cNvPr>
        <xdr:cNvSpPr txBox="1"/>
      </xdr:nvSpPr>
      <xdr:spPr>
        <a:xfrm>
          <a:off x="5772150" y="809625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a:t>
          </a:r>
        </a:p>
      </xdr:txBody>
    </xdr:sp>
    <xdr:clientData/>
  </xdr:twoCellAnchor>
  <xdr:twoCellAnchor>
    <xdr:from>
      <xdr:col>17</xdr:col>
      <xdr:colOff>0</xdr:colOff>
      <xdr:row>23</xdr:row>
      <xdr:rowOff>209549</xdr:rowOff>
    </xdr:from>
    <xdr:to>
      <xdr:col>21</xdr:col>
      <xdr:colOff>47625</xdr:colOff>
      <xdr:row>25</xdr:row>
      <xdr:rowOff>9525</xdr:rowOff>
    </xdr:to>
    <xdr:sp macro="" textlink="">
      <xdr:nvSpPr>
        <xdr:cNvPr id="3" name="テキスト ボックス 2">
          <a:extLst>
            <a:ext uri="{FF2B5EF4-FFF2-40B4-BE49-F238E27FC236}">
              <a16:creationId xmlns:a16="http://schemas.microsoft.com/office/drawing/2014/main" id="{F44FAE44-C2E6-4D38-9F0C-E7181587BDDB}"/>
            </a:ext>
          </a:extLst>
        </xdr:cNvPr>
        <xdr:cNvSpPr txBox="1"/>
      </xdr:nvSpPr>
      <xdr:spPr>
        <a:xfrm>
          <a:off x="7086600" y="5029199"/>
          <a:ext cx="3400425" cy="466726"/>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rPr>
            <a:t>敬老会事業以外の額は、</a:t>
          </a:r>
          <a:r>
            <a:rPr kumimoji="1" lang="ja-JP" altLang="en-US" sz="1100" b="1" u="sng">
              <a:solidFill>
                <a:schemeClr val="bg1"/>
              </a:solidFill>
            </a:rPr>
            <a:t>各シートを入力すると、その入力内容により自動的に反映されます</a:t>
          </a:r>
        </a:p>
      </xdr:txBody>
    </xdr:sp>
    <xdr:clientData/>
  </xdr:twoCellAnchor>
  <xdr:twoCellAnchor>
    <xdr:from>
      <xdr:col>16</xdr:col>
      <xdr:colOff>295275</xdr:colOff>
      <xdr:row>26</xdr:row>
      <xdr:rowOff>57150</xdr:rowOff>
    </xdr:from>
    <xdr:to>
      <xdr:col>21</xdr:col>
      <xdr:colOff>19050</xdr:colOff>
      <xdr:row>27</xdr:row>
      <xdr:rowOff>247650</xdr:rowOff>
    </xdr:to>
    <xdr:sp macro="" textlink="">
      <xdr:nvSpPr>
        <xdr:cNvPr id="4" name="テキスト ボックス 3">
          <a:extLst>
            <a:ext uri="{FF2B5EF4-FFF2-40B4-BE49-F238E27FC236}">
              <a16:creationId xmlns:a16="http://schemas.microsoft.com/office/drawing/2014/main" id="{F4E8CB7E-39D3-4CDD-BA85-F322FB36DB89}"/>
            </a:ext>
          </a:extLst>
        </xdr:cNvPr>
        <xdr:cNvSpPr txBox="1"/>
      </xdr:nvSpPr>
      <xdr:spPr>
        <a:xfrm>
          <a:off x="7058025" y="6000750"/>
          <a:ext cx="3400425" cy="6477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「概算払い及び通常交付精算額」及び「追加交付精算額」の欄は、余剰額がある場合はその額を除いた金額に調整した額で表示されます。</a:t>
          </a:r>
        </a:p>
      </xdr:txBody>
    </xdr:sp>
    <xdr:clientData/>
  </xdr:twoCellAnchor>
  <xdr:twoCellAnchor>
    <xdr:from>
      <xdr:col>16</xdr:col>
      <xdr:colOff>57150</xdr:colOff>
      <xdr:row>0</xdr:row>
      <xdr:rowOff>0</xdr:rowOff>
    </xdr:from>
    <xdr:to>
      <xdr:col>19</xdr:col>
      <xdr:colOff>628650</xdr:colOff>
      <xdr:row>1</xdr:row>
      <xdr:rowOff>66675</xdr:rowOff>
    </xdr:to>
    <xdr:sp macro="" textlink="">
      <xdr:nvSpPr>
        <xdr:cNvPr id="5" name="テキスト ボックス 4">
          <a:extLst>
            <a:ext uri="{FF2B5EF4-FFF2-40B4-BE49-F238E27FC236}">
              <a16:creationId xmlns:a16="http://schemas.microsoft.com/office/drawing/2014/main" id="{0C4B206C-800F-49C9-B448-DD56614950CC}"/>
            </a:ext>
          </a:extLst>
        </xdr:cNvPr>
        <xdr:cNvSpPr txBox="1"/>
      </xdr:nvSpPr>
      <xdr:spPr>
        <a:xfrm>
          <a:off x="6819900" y="0"/>
          <a:ext cx="2876550" cy="276225"/>
        </a:xfrm>
        <a:prstGeom prst="rect">
          <a:avLst/>
        </a:prstGeom>
        <a:solidFill>
          <a:srgbClr val="FFFF00"/>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このシートは黄色いセルのみ入力してください</a:t>
          </a:r>
        </a:p>
      </xdr:txBody>
    </xdr:sp>
    <xdr:clientData/>
  </xdr:twoCellAnchor>
  <xdr:twoCellAnchor>
    <xdr:from>
      <xdr:col>1</xdr:col>
      <xdr:colOff>57150</xdr:colOff>
      <xdr:row>27</xdr:row>
      <xdr:rowOff>238126</xdr:rowOff>
    </xdr:from>
    <xdr:to>
      <xdr:col>3</xdr:col>
      <xdr:colOff>542925</xdr:colOff>
      <xdr:row>27</xdr:row>
      <xdr:rowOff>619126</xdr:rowOff>
    </xdr:to>
    <xdr:sp macro="" textlink="">
      <xdr:nvSpPr>
        <xdr:cNvPr id="8" name="大かっこ 7">
          <a:extLst>
            <a:ext uri="{FF2B5EF4-FFF2-40B4-BE49-F238E27FC236}">
              <a16:creationId xmlns:a16="http://schemas.microsoft.com/office/drawing/2014/main" id="{6C16C5C6-B163-40F7-874E-03C69E9201D6}"/>
            </a:ext>
          </a:extLst>
        </xdr:cNvPr>
        <xdr:cNvSpPr/>
      </xdr:nvSpPr>
      <xdr:spPr>
        <a:xfrm>
          <a:off x="485775" y="6638926"/>
          <a:ext cx="2457450" cy="381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304800</xdr:colOff>
      <xdr:row>0</xdr:row>
      <xdr:rowOff>28575</xdr:rowOff>
    </xdr:from>
    <xdr:to>
      <xdr:col>18</xdr:col>
      <xdr:colOff>323850</xdr:colOff>
      <xdr:row>2</xdr:row>
      <xdr:rowOff>114300</xdr:rowOff>
    </xdr:to>
    <xdr:sp macro="" textlink="W2">
      <xdr:nvSpPr>
        <xdr:cNvPr id="4" name="テキスト ボックス 3">
          <a:extLst>
            <a:ext uri="{FF2B5EF4-FFF2-40B4-BE49-F238E27FC236}">
              <a16:creationId xmlns:a16="http://schemas.microsoft.com/office/drawing/2014/main" id="{051EB0C0-C1B9-4806-8008-B6F7F94499B6}"/>
            </a:ext>
          </a:extLst>
        </xdr:cNvPr>
        <xdr:cNvSpPr txBox="1"/>
      </xdr:nvSpPr>
      <xdr:spPr>
        <a:xfrm>
          <a:off x="1009650" y="28575"/>
          <a:ext cx="565785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A4D24A2-2DF2-4D12-891D-F4742BBC131D}" type="TxLink">
            <a:rPr kumimoji="1" lang="ja-JP" altLang="en-US" sz="1100" b="0" i="0" u="none" strike="noStrike">
              <a:solidFill>
                <a:srgbClr val="000000"/>
              </a:solidFill>
              <a:latin typeface="ＭＳ Ｐゴシック"/>
              <a:ea typeface="ＭＳ Ｐゴシック"/>
            </a:rPr>
            <a:pPr algn="ctr"/>
            <a:t>令和 ３ 年度　地域支えあいのまちづくり推進事業　実施報告書・収支決算書　①</a:t>
          </a:fld>
          <a:endParaRPr kumimoji="1" lang="ja-JP" altLang="en-US" sz="1100"/>
        </a:p>
      </xdr:txBody>
    </xdr:sp>
    <xdr:clientData/>
  </xdr:twoCellAnchor>
  <xdr:twoCellAnchor>
    <xdr:from>
      <xdr:col>10</xdr:col>
      <xdr:colOff>123825</xdr:colOff>
      <xdr:row>2</xdr:row>
      <xdr:rowOff>200025</xdr:rowOff>
    </xdr:from>
    <xdr:to>
      <xdr:col>18</xdr:col>
      <xdr:colOff>333375</xdr:colOff>
      <xdr:row>4</xdr:row>
      <xdr:rowOff>114300</xdr:rowOff>
    </xdr:to>
    <xdr:sp macro="" textlink="W3">
      <xdr:nvSpPr>
        <xdr:cNvPr id="5" name="テキスト ボックス 4">
          <a:extLst>
            <a:ext uri="{FF2B5EF4-FFF2-40B4-BE49-F238E27FC236}">
              <a16:creationId xmlns:a16="http://schemas.microsoft.com/office/drawing/2014/main" id="{7826850D-3090-4C3B-8475-CBBCC04A6FA9}"/>
            </a:ext>
          </a:extLst>
        </xdr:cNvPr>
        <xdr:cNvSpPr txBox="1"/>
      </xdr:nvSpPr>
      <xdr:spPr>
        <a:xfrm>
          <a:off x="3648075" y="542925"/>
          <a:ext cx="3028950" cy="390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9B0E705B-FC92-43E2-A1DE-CFADCD24E5CA}" type="TxLink">
            <a:rPr kumimoji="1" lang="en-US" altLang="en-US" sz="1200" b="0" i="0" u="none" strike="noStrike">
              <a:solidFill>
                <a:srgbClr val="000000"/>
              </a:solidFill>
              <a:latin typeface="ＭＳ Ｐゴシック"/>
              <a:ea typeface="ＭＳ Ｐゴシック"/>
            </a:rPr>
            <a:pPr algn="r"/>
            <a:t>　　　　　 地区社会福祉協議会</a:t>
          </a:fld>
          <a:endParaRPr kumimoji="1" lang="ja-JP" altLang="en-US" sz="1200"/>
        </a:p>
      </xdr:txBody>
    </xdr:sp>
    <xdr:clientData/>
  </xdr:twoCellAnchor>
  <xdr:twoCellAnchor>
    <xdr:from>
      <xdr:col>21</xdr:col>
      <xdr:colOff>0</xdr:colOff>
      <xdr:row>26</xdr:row>
      <xdr:rowOff>0</xdr:rowOff>
    </xdr:from>
    <xdr:to>
      <xdr:col>29</xdr:col>
      <xdr:colOff>38100</xdr:colOff>
      <xdr:row>27</xdr:row>
      <xdr:rowOff>38100</xdr:rowOff>
    </xdr:to>
    <xdr:sp macro="" textlink="">
      <xdr:nvSpPr>
        <xdr:cNvPr id="6" name="テキスト ボックス 5">
          <a:extLst>
            <a:ext uri="{FF2B5EF4-FFF2-40B4-BE49-F238E27FC236}">
              <a16:creationId xmlns:a16="http://schemas.microsoft.com/office/drawing/2014/main" id="{E7216206-66EF-4616-B5D7-A9635D1CF836}"/>
            </a:ext>
          </a:extLst>
        </xdr:cNvPr>
        <xdr:cNvSpPr txBox="1"/>
      </xdr:nvSpPr>
      <xdr:spPr>
        <a:xfrm>
          <a:off x="7400925" y="6819900"/>
          <a:ext cx="2857500"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←（１）－２は黄色いセルのみ入力してください</a:t>
          </a:r>
        </a:p>
      </xdr:txBody>
    </xdr:sp>
    <xdr:clientData/>
  </xdr:twoCellAnchor>
  <xdr:twoCellAnchor>
    <xdr:from>
      <xdr:col>21</xdr:col>
      <xdr:colOff>0</xdr:colOff>
      <xdr:row>29</xdr:row>
      <xdr:rowOff>209550</xdr:rowOff>
    </xdr:from>
    <xdr:to>
      <xdr:col>37</xdr:col>
      <xdr:colOff>180975</xdr:colOff>
      <xdr:row>31</xdr:row>
      <xdr:rowOff>9525</xdr:rowOff>
    </xdr:to>
    <xdr:sp macro="" textlink="">
      <xdr:nvSpPr>
        <xdr:cNvPr id="7" name="テキスト ボックス 6">
          <a:extLst>
            <a:ext uri="{FF2B5EF4-FFF2-40B4-BE49-F238E27FC236}">
              <a16:creationId xmlns:a16="http://schemas.microsoft.com/office/drawing/2014/main" id="{069DBDD2-06C3-4BA5-A3FB-DD6ABEB86B8A}"/>
            </a:ext>
          </a:extLst>
        </xdr:cNvPr>
        <xdr:cNvSpPr txBox="1"/>
      </xdr:nvSpPr>
      <xdr:spPr>
        <a:xfrm>
          <a:off x="7400925" y="7791450"/>
          <a:ext cx="5057775"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←概算払い交付額及び通常交付額は、入金となった額をそのまま記載してください。</a:t>
          </a:r>
        </a:p>
      </xdr:txBody>
    </xdr:sp>
    <xdr:clientData/>
  </xdr:twoCellAnchor>
  <xdr:twoCellAnchor>
    <xdr:from>
      <xdr:col>21</xdr:col>
      <xdr:colOff>2</xdr:colOff>
      <xdr:row>31</xdr:row>
      <xdr:rowOff>19050</xdr:rowOff>
    </xdr:from>
    <xdr:to>
      <xdr:col>35</xdr:col>
      <xdr:colOff>19052</xdr:colOff>
      <xdr:row>32</xdr:row>
      <xdr:rowOff>57150</xdr:rowOff>
    </xdr:to>
    <xdr:sp macro="" textlink="">
      <xdr:nvSpPr>
        <xdr:cNvPr id="8" name="テキスト ボックス 7">
          <a:extLst>
            <a:ext uri="{FF2B5EF4-FFF2-40B4-BE49-F238E27FC236}">
              <a16:creationId xmlns:a16="http://schemas.microsoft.com/office/drawing/2014/main" id="{36AE38E5-40DE-444C-AAB8-DD6DEA299F05}"/>
            </a:ext>
          </a:extLst>
        </xdr:cNvPr>
        <xdr:cNvSpPr txBox="1"/>
      </xdr:nvSpPr>
      <xdr:spPr>
        <a:xfrm>
          <a:off x="7400927" y="8077200"/>
          <a:ext cx="4495800"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←追加交付額は、追加交付時に配分した額をそのまま記載してください。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133350</xdr:colOff>
      <xdr:row>12</xdr:row>
      <xdr:rowOff>28575</xdr:rowOff>
    </xdr:from>
    <xdr:to>
      <xdr:col>19</xdr:col>
      <xdr:colOff>314325</xdr:colOff>
      <xdr:row>13</xdr:row>
      <xdr:rowOff>238125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952750" y="5238750"/>
          <a:ext cx="405765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t>＊弁当代、食材費、昼食代は助成金の対象となりません</a:t>
          </a:r>
          <a:endParaRPr kumimoji="1" lang="en-US" altLang="ja-JP" sz="1050"/>
        </a:p>
        <a:p>
          <a:pPr>
            <a:lnSpc>
              <a:spcPts val="1300"/>
            </a:lnSpc>
          </a:pPr>
          <a:r>
            <a:rPr kumimoji="1" lang="ja-JP" altLang="en-US" sz="1050"/>
            <a:t>　ので、参加費や地区自己財源を充当してください。</a:t>
          </a:r>
        </a:p>
      </xdr:txBody>
    </xdr:sp>
    <xdr:clientData/>
  </xdr:twoCellAnchor>
  <xdr:twoCellAnchor>
    <xdr:from>
      <xdr:col>2</xdr:col>
      <xdr:colOff>304800</xdr:colOff>
      <xdr:row>0</xdr:row>
      <xdr:rowOff>47625</xdr:rowOff>
    </xdr:from>
    <xdr:to>
      <xdr:col>18</xdr:col>
      <xdr:colOff>323850</xdr:colOff>
      <xdr:row>2</xdr:row>
      <xdr:rowOff>133350</xdr:rowOff>
    </xdr:to>
    <xdr:sp macro="" textlink="W2">
      <xdr:nvSpPr>
        <xdr:cNvPr id="4" name="テキスト ボックス 3">
          <a:extLst>
            <a:ext uri="{FF2B5EF4-FFF2-40B4-BE49-F238E27FC236}">
              <a16:creationId xmlns:a16="http://schemas.microsoft.com/office/drawing/2014/main" id="{20E095BF-492F-4863-BBA9-BF7FE8F03693}"/>
            </a:ext>
          </a:extLst>
        </xdr:cNvPr>
        <xdr:cNvSpPr txBox="1"/>
      </xdr:nvSpPr>
      <xdr:spPr>
        <a:xfrm>
          <a:off x="1009650" y="47625"/>
          <a:ext cx="565785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A4D24A2-2DF2-4D12-891D-F4742BBC131D}" type="TxLink">
            <a:rPr kumimoji="1" lang="ja-JP" altLang="en-US" sz="1100" b="0" i="0" u="none" strike="noStrike">
              <a:solidFill>
                <a:srgbClr val="000000"/>
              </a:solidFill>
              <a:latin typeface="ＭＳ Ｐゴシック"/>
              <a:ea typeface="ＭＳ Ｐゴシック"/>
            </a:rPr>
            <a:pPr algn="ctr"/>
            <a:t>令和 ３ 年度　地域支えあいのまちづくり推進事業　実施報告書・収支決算書　②</a:t>
          </a:fld>
          <a:endParaRPr kumimoji="1" lang="ja-JP" altLang="en-US" sz="1100"/>
        </a:p>
      </xdr:txBody>
    </xdr:sp>
    <xdr:clientData/>
  </xdr:twoCellAnchor>
  <xdr:twoCellAnchor>
    <xdr:from>
      <xdr:col>21</xdr:col>
      <xdr:colOff>0</xdr:colOff>
      <xdr:row>12</xdr:row>
      <xdr:rowOff>0</xdr:rowOff>
    </xdr:from>
    <xdr:to>
      <xdr:col>29</xdr:col>
      <xdr:colOff>38100</xdr:colOff>
      <xdr:row>12</xdr:row>
      <xdr:rowOff>276225</xdr:rowOff>
    </xdr:to>
    <xdr:sp macro="" textlink="">
      <xdr:nvSpPr>
        <xdr:cNvPr id="5" name="テキスト ボックス 4">
          <a:extLst>
            <a:ext uri="{FF2B5EF4-FFF2-40B4-BE49-F238E27FC236}">
              <a16:creationId xmlns:a16="http://schemas.microsoft.com/office/drawing/2014/main" id="{7E6BEFD2-E10A-4608-AD7E-7E79EA282A03}"/>
            </a:ext>
          </a:extLst>
        </xdr:cNvPr>
        <xdr:cNvSpPr txBox="1"/>
      </xdr:nvSpPr>
      <xdr:spPr>
        <a:xfrm>
          <a:off x="7400925" y="5848350"/>
          <a:ext cx="2857500"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←（２）－２は黄色いセルのみ入力してください</a:t>
          </a:r>
        </a:p>
      </xdr:txBody>
    </xdr:sp>
    <xdr:clientData/>
  </xdr:twoCellAnchor>
  <xdr:twoCellAnchor>
    <xdr:from>
      <xdr:col>21</xdr:col>
      <xdr:colOff>0</xdr:colOff>
      <xdr:row>15</xdr:row>
      <xdr:rowOff>200025</xdr:rowOff>
    </xdr:from>
    <xdr:to>
      <xdr:col>35</xdr:col>
      <xdr:colOff>123825</xdr:colOff>
      <xdr:row>17</xdr:row>
      <xdr:rowOff>0</xdr:rowOff>
    </xdr:to>
    <xdr:sp macro="" textlink="">
      <xdr:nvSpPr>
        <xdr:cNvPr id="6" name="テキスト ボックス 5">
          <a:extLst>
            <a:ext uri="{FF2B5EF4-FFF2-40B4-BE49-F238E27FC236}">
              <a16:creationId xmlns:a16="http://schemas.microsoft.com/office/drawing/2014/main" id="{F541A39E-1276-4C97-9AD5-D5B3A1CC424D}"/>
            </a:ext>
          </a:extLst>
        </xdr:cNvPr>
        <xdr:cNvSpPr txBox="1"/>
      </xdr:nvSpPr>
      <xdr:spPr>
        <a:xfrm>
          <a:off x="7400925" y="6962775"/>
          <a:ext cx="5057775"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←概算払い交付額及び通常交付額は、入金となった額をそのまま記載してください。</a:t>
          </a:r>
        </a:p>
      </xdr:txBody>
    </xdr:sp>
    <xdr:clientData/>
  </xdr:twoCellAnchor>
  <xdr:twoCellAnchor>
    <xdr:from>
      <xdr:col>21</xdr:col>
      <xdr:colOff>2</xdr:colOff>
      <xdr:row>17</xdr:row>
      <xdr:rowOff>9525</xdr:rowOff>
    </xdr:from>
    <xdr:to>
      <xdr:col>33</xdr:col>
      <xdr:colOff>266702</xdr:colOff>
      <xdr:row>18</xdr:row>
      <xdr:rowOff>47625</xdr:rowOff>
    </xdr:to>
    <xdr:sp macro="" textlink="">
      <xdr:nvSpPr>
        <xdr:cNvPr id="7" name="テキスト ボックス 6">
          <a:extLst>
            <a:ext uri="{FF2B5EF4-FFF2-40B4-BE49-F238E27FC236}">
              <a16:creationId xmlns:a16="http://schemas.microsoft.com/office/drawing/2014/main" id="{354C4EF2-C398-4AA1-83F9-3BC5D755C418}"/>
            </a:ext>
          </a:extLst>
        </xdr:cNvPr>
        <xdr:cNvSpPr txBox="1"/>
      </xdr:nvSpPr>
      <xdr:spPr>
        <a:xfrm>
          <a:off x="7400927" y="7248525"/>
          <a:ext cx="4495800"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←追加交付額は、追加交付時に配分した額をそのまま記載してください。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171450</xdr:colOff>
      <xdr:row>0</xdr:row>
      <xdr:rowOff>38100</xdr:rowOff>
    </xdr:from>
    <xdr:to>
      <xdr:col>19</xdr:col>
      <xdr:colOff>190500</xdr:colOff>
      <xdr:row>2</xdr:row>
      <xdr:rowOff>123825</xdr:rowOff>
    </xdr:to>
    <xdr:sp macro="" textlink="W2">
      <xdr:nvSpPr>
        <xdr:cNvPr id="3" name="テキスト ボックス 2">
          <a:extLst>
            <a:ext uri="{FF2B5EF4-FFF2-40B4-BE49-F238E27FC236}">
              <a16:creationId xmlns:a16="http://schemas.microsoft.com/office/drawing/2014/main" id="{4899394D-0081-4511-BB73-693263A99973}"/>
            </a:ext>
          </a:extLst>
        </xdr:cNvPr>
        <xdr:cNvSpPr txBox="1"/>
      </xdr:nvSpPr>
      <xdr:spPr>
        <a:xfrm>
          <a:off x="1228725" y="38100"/>
          <a:ext cx="565785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A4D24A2-2DF2-4D12-891D-F4742BBC131D}" type="TxLink">
            <a:rPr kumimoji="1" lang="ja-JP" altLang="en-US" sz="1100" b="0" i="0" u="none" strike="noStrike">
              <a:solidFill>
                <a:srgbClr val="000000"/>
              </a:solidFill>
              <a:latin typeface="ＭＳ Ｐゴシック"/>
              <a:ea typeface="ＭＳ Ｐゴシック"/>
            </a:rPr>
            <a:pPr algn="ctr"/>
            <a:t>令和 ３ 年度　地域支えあいのまちづくり推進事業　実施報告書・収支決算書　③－１</a:t>
          </a:fld>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323849</xdr:colOff>
      <xdr:row>12</xdr:row>
      <xdr:rowOff>47626</xdr:rowOff>
    </xdr:from>
    <xdr:to>
      <xdr:col>20</xdr:col>
      <xdr:colOff>19050</xdr:colOff>
      <xdr:row>14</xdr:row>
      <xdr:rowOff>161926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143249" y="6048376"/>
          <a:ext cx="3924301"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t>＊弁当代、食材費、昼食代は助成金の対象となりません</a:t>
          </a:r>
          <a:endParaRPr kumimoji="1" lang="en-US" altLang="ja-JP" sz="1050"/>
        </a:p>
        <a:p>
          <a:pPr>
            <a:lnSpc>
              <a:spcPts val="1300"/>
            </a:lnSpc>
          </a:pPr>
          <a:r>
            <a:rPr kumimoji="1" lang="ja-JP" altLang="en-US" sz="1050"/>
            <a:t>　ので、参加費や地区自己財源を充当してください。</a:t>
          </a:r>
        </a:p>
      </xdr:txBody>
    </xdr:sp>
    <xdr:clientData/>
  </xdr:twoCellAnchor>
  <xdr:twoCellAnchor>
    <xdr:from>
      <xdr:col>0</xdr:col>
      <xdr:colOff>0</xdr:colOff>
      <xdr:row>1</xdr:row>
      <xdr:rowOff>28575</xdr:rowOff>
    </xdr:from>
    <xdr:to>
      <xdr:col>5</xdr:col>
      <xdr:colOff>47626</xdr:colOff>
      <xdr:row>4</xdr:row>
      <xdr:rowOff>190500</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0" y="200025"/>
          <a:ext cx="1809751"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ysClr val="windowText" lastClr="000000"/>
              </a:solidFill>
            </a:rPr>
            <a:t>「地域特性を活かした事業」</a:t>
          </a:r>
          <a:endParaRPr kumimoji="1" lang="en-US" altLang="ja-JP" sz="1000">
            <a:solidFill>
              <a:sysClr val="windowText" lastClr="000000"/>
            </a:solidFill>
          </a:endParaRPr>
        </a:p>
        <a:p>
          <a:pPr>
            <a:lnSpc>
              <a:spcPts val="1200"/>
            </a:lnSpc>
          </a:pPr>
          <a:r>
            <a:rPr kumimoji="1" lang="ja-JP" altLang="en-US" sz="1000">
              <a:solidFill>
                <a:sysClr val="windowText" lastClr="000000"/>
              </a:solidFill>
            </a:rPr>
            <a:t>前ページから続きます。</a:t>
          </a:r>
        </a:p>
      </xdr:txBody>
    </xdr:sp>
    <xdr:clientData/>
  </xdr:twoCellAnchor>
  <xdr:twoCellAnchor>
    <xdr:from>
      <xdr:col>4</xdr:col>
      <xdr:colOff>285750</xdr:colOff>
      <xdr:row>0</xdr:row>
      <xdr:rowOff>38100</xdr:rowOff>
    </xdr:from>
    <xdr:to>
      <xdr:col>20</xdr:col>
      <xdr:colOff>304800</xdr:colOff>
      <xdr:row>2</xdr:row>
      <xdr:rowOff>123825</xdr:rowOff>
    </xdr:to>
    <xdr:sp macro="" textlink="W2">
      <xdr:nvSpPr>
        <xdr:cNvPr id="5" name="テキスト ボックス 4">
          <a:extLst>
            <a:ext uri="{FF2B5EF4-FFF2-40B4-BE49-F238E27FC236}">
              <a16:creationId xmlns:a16="http://schemas.microsoft.com/office/drawing/2014/main" id="{3754BB22-1213-45F2-A249-D391280AA15D}"/>
            </a:ext>
          </a:extLst>
        </xdr:cNvPr>
        <xdr:cNvSpPr txBox="1"/>
      </xdr:nvSpPr>
      <xdr:spPr>
        <a:xfrm>
          <a:off x="1695450" y="38100"/>
          <a:ext cx="565785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A4D24A2-2DF2-4D12-891D-F4742BBC131D}" type="TxLink">
            <a:rPr kumimoji="1" lang="ja-JP" altLang="en-US" sz="1100" b="0" i="0" u="none" strike="noStrike">
              <a:solidFill>
                <a:srgbClr val="000000"/>
              </a:solidFill>
              <a:latin typeface="ＭＳ Ｐゴシック"/>
              <a:ea typeface="ＭＳ Ｐゴシック"/>
            </a:rPr>
            <a:pPr algn="ctr"/>
            <a:t>令和 ３ 年度　地域支えあいのまちづくり推進事業　実施報告書・収支決算書　③－２</a:t>
          </a:fld>
          <a:endParaRPr kumimoji="1" lang="ja-JP" altLang="en-US" sz="1100"/>
        </a:p>
      </xdr:txBody>
    </xdr:sp>
    <xdr:clientData/>
  </xdr:twoCellAnchor>
  <xdr:twoCellAnchor>
    <xdr:from>
      <xdr:col>21</xdr:col>
      <xdr:colOff>171450</xdr:colOff>
      <xdr:row>13</xdr:row>
      <xdr:rowOff>47625</xdr:rowOff>
    </xdr:from>
    <xdr:to>
      <xdr:col>29</xdr:col>
      <xdr:colOff>209550</xdr:colOff>
      <xdr:row>14</xdr:row>
      <xdr:rowOff>9525</xdr:rowOff>
    </xdr:to>
    <xdr:sp macro="" textlink="">
      <xdr:nvSpPr>
        <xdr:cNvPr id="2" name="テキスト ボックス 1">
          <a:extLst>
            <a:ext uri="{FF2B5EF4-FFF2-40B4-BE49-F238E27FC236}">
              <a16:creationId xmlns:a16="http://schemas.microsoft.com/office/drawing/2014/main" id="{651C7F1A-7128-4D6A-9579-C8E4A385F433}"/>
            </a:ext>
          </a:extLst>
        </xdr:cNvPr>
        <xdr:cNvSpPr txBox="1"/>
      </xdr:nvSpPr>
      <xdr:spPr>
        <a:xfrm>
          <a:off x="7572375" y="6134100"/>
          <a:ext cx="2857500"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←（３）－５は黄色いセルのみ入力してください</a:t>
          </a:r>
        </a:p>
      </xdr:txBody>
    </xdr:sp>
    <xdr:clientData/>
  </xdr:twoCellAnchor>
  <xdr:twoCellAnchor>
    <xdr:from>
      <xdr:col>21</xdr:col>
      <xdr:colOff>114298</xdr:colOff>
      <xdr:row>16</xdr:row>
      <xdr:rowOff>171450</xdr:rowOff>
    </xdr:from>
    <xdr:to>
      <xdr:col>35</xdr:col>
      <xdr:colOff>238123</xdr:colOff>
      <xdr:row>18</xdr:row>
      <xdr:rowOff>28575</xdr:rowOff>
    </xdr:to>
    <xdr:sp macro="" textlink="">
      <xdr:nvSpPr>
        <xdr:cNvPr id="7" name="テキスト ボックス 6">
          <a:extLst>
            <a:ext uri="{FF2B5EF4-FFF2-40B4-BE49-F238E27FC236}">
              <a16:creationId xmlns:a16="http://schemas.microsoft.com/office/drawing/2014/main" id="{C5074352-7E01-4446-8DBE-C7F495A122DB}"/>
            </a:ext>
          </a:extLst>
        </xdr:cNvPr>
        <xdr:cNvSpPr txBox="1"/>
      </xdr:nvSpPr>
      <xdr:spPr>
        <a:xfrm>
          <a:off x="7515223" y="7172325"/>
          <a:ext cx="5057775"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←概算払い交付額及び通常交付額は、入金となった額をそのまま記載してください。</a:t>
          </a:r>
        </a:p>
      </xdr:txBody>
    </xdr:sp>
    <xdr:clientData/>
  </xdr:twoCellAnchor>
  <xdr:twoCellAnchor>
    <xdr:from>
      <xdr:col>21</xdr:col>
      <xdr:colOff>114300</xdr:colOff>
      <xdr:row>18</xdr:row>
      <xdr:rowOff>57150</xdr:rowOff>
    </xdr:from>
    <xdr:to>
      <xdr:col>34</xdr:col>
      <xdr:colOff>28575</xdr:colOff>
      <xdr:row>19</xdr:row>
      <xdr:rowOff>123825</xdr:rowOff>
    </xdr:to>
    <xdr:sp macro="" textlink="">
      <xdr:nvSpPr>
        <xdr:cNvPr id="8" name="テキスト ボックス 7">
          <a:extLst>
            <a:ext uri="{FF2B5EF4-FFF2-40B4-BE49-F238E27FC236}">
              <a16:creationId xmlns:a16="http://schemas.microsoft.com/office/drawing/2014/main" id="{FC71093E-EB4B-48B9-95D6-4C38732B739F}"/>
            </a:ext>
          </a:extLst>
        </xdr:cNvPr>
        <xdr:cNvSpPr txBox="1"/>
      </xdr:nvSpPr>
      <xdr:spPr>
        <a:xfrm>
          <a:off x="7515225" y="7477125"/>
          <a:ext cx="4495800"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←追加交付額は、追加交付時に配分した額をそのまま記載してください。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66675</xdr:colOff>
      <xdr:row>15</xdr:row>
      <xdr:rowOff>57150</xdr:rowOff>
    </xdr:from>
    <xdr:to>
      <xdr:col>13</xdr:col>
      <xdr:colOff>47625</xdr:colOff>
      <xdr:row>21</xdr:row>
      <xdr:rowOff>66675</xdr:rowOff>
    </xdr:to>
    <xdr:grpSp>
      <xdr:nvGrpSpPr>
        <xdr:cNvPr id="6595" name="グループ化 6">
          <a:extLst>
            <a:ext uri="{FF2B5EF4-FFF2-40B4-BE49-F238E27FC236}">
              <a16:creationId xmlns:a16="http://schemas.microsoft.com/office/drawing/2014/main" id="{00000000-0008-0000-0400-0000C3190000}"/>
            </a:ext>
          </a:extLst>
        </xdr:cNvPr>
        <xdr:cNvGrpSpPr>
          <a:grpSpLocks/>
        </xdr:cNvGrpSpPr>
      </xdr:nvGrpSpPr>
      <xdr:grpSpPr bwMode="auto">
        <a:xfrm>
          <a:off x="419100" y="3848100"/>
          <a:ext cx="4210050" cy="1038225"/>
          <a:chOff x="828304" y="3082980"/>
          <a:chExt cx="4214811" cy="1039584"/>
        </a:xfrm>
      </xdr:grpSpPr>
      <xdr:pic>
        <xdr:nvPicPr>
          <xdr:cNvPr id="6604" name="図 7">
            <a:extLst>
              <a:ext uri="{FF2B5EF4-FFF2-40B4-BE49-F238E27FC236}">
                <a16:creationId xmlns:a16="http://schemas.microsoft.com/office/drawing/2014/main" id="{00000000-0008-0000-0400-0000CC19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82917" y="3117294"/>
            <a:ext cx="733480" cy="733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テキスト ボックス 3">
            <a:extLst>
              <a:ext uri="{FF2B5EF4-FFF2-40B4-BE49-F238E27FC236}">
                <a16:creationId xmlns:a16="http://schemas.microsoft.com/office/drawing/2014/main" id="{00000000-0008-0000-0400-00000A000000}"/>
              </a:ext>
            </a:extLst>
          </xdr:cNvPr>
          <xdr:cNvSpPr txBox="1">
            <a:spLocks noChangeArrowheads="1"/>
          </xdr:cNvSpPr>
        </xdr:nvSpPr>
        <xdr:spPr bwMode="auto">
          <a:xfrm>
            <a:off x="1619773" y="3206967"/>
            <a:ext cx="3423342" cy="915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74295" tIns="8890" rIns="74295" bIns="8890" numCol="1" anchor="t" anchorCtr="0" compatLnSpc="1">
            <a:prstTxWarp prst="textNoShape">
              <a:avLst/>
            </a:prstTxWarp>
          </a:bodyPr>
          <a:lstStyle>
            <a:defPPr>
              <a:defRPr lang="ja-JP"/>
            </a:defPPr>
            <a:lvl1pPr marL="0" algn="l" defTabSz="1030346" rtl="0" eaLnBrk="1" latinLnBrk="0" hangingPunct="1">
              <a:defRPr kumimoji="1" sz="2000" kern="1200">
                <a:solidFill>
                  <a:schemeClr val="tx1"/>
                </a:solidFill>
                <a:latin typeface="+mn-lt"/>
                <a:ea typeface="+mn-ea"/>
                <a:cs typeface="+mn-cs"/>
              </a:defRPr>
            </a:lvl1pPr>
            <a:lvl2pPr marL="515173" algn="l" defTabSz="1030346" rtl="0" eaLnBrk="1" latinLnBrk="0" hangingPunct="1">
              <a:defRPr kumimoji="1" sz="2000" kern="1200">
                <a:solidFill>
                  <a:schemeClr val="tx1"/>
                </a:solidFill>
                <a:latin typeface="+mn-lt"/>
                <a:ea typeface="+mn-ea"/>
                <a:cs typeface="+mn-cs"/>
              </a:defRPr>
            </a:lvl2pPr>
            <a:lvl3pPr marL="1030346" algn="l" defTabSz="1030346" rtl="0" eaLnBrk="1" latinLnBrk="0" hangingPunct="1">
              <a:defRPr kumimoji="1" sz="2000" kern="1200">
                <a:solidFill>
                  <a:schemeClr val="tx1"/>
                </a:solidFill>
                <a:latin typeface="+mn-lt"/>
                <a:ea typeface="+mn-ea"/>
                <a:cs typeface="+mn-cs"/>
              </a:defRPr>
            </a:lvl3pPr>
            <a:lvl4pPr marL="1545519" algn="l" defTabSz="1030346" rtl="0" eaLnBrk="1" latinLnBrk="0" hangingPunct="1">
              <a:defRPr kumimoji="1" sz="2000" kern="1200">
                <a:solidFill>
                  <a:schemeClr val="tx1"/>
                </a:solidFill>
                <a:latin typeface="+mn-lt"/>
                <a:ea typeface="+mn-ea"/>
                <a:cs typeface="+mn-cs"/>
              </a:defRPr>
            </a:lvl4pPr>
            <a:lvl5pPr marL="2060692" algn="l" defTabSz="1030346" rtl="0" eaLnBrk="1" latinLnBrk="0" hangingPunct="1">
              <a:defRPr kumimoji="1" sz="2000" kern="1200">
                <a:solidFill>
                  <a:schemeClr val="tx1"/>
                </a:solidFill>
                <a:latin typeface="+mn-lt"/>
                <a:ea typeface="+mn-ea"/>
                <a:cs typeface="+mn-cs"/>
              </a:defRPr>
            </a:lvl5pPr>
            <a:lvl6pPr marL="2575865" algn="l" defTabSz="1030346" rtl="0" eaLnBrk="1" latinLnBrk="0" hangingPunct="1">
              <a:defRPr kumimoji="1" sz="2000" kern="1200">
                <a:solidFill>
                  <a:schemeClr val="tx1"/>
                </a:solidFill>
                <a:latin typeface="+mn-lt"/>
                <a:ea typeface="+mn-ea"/>
                <a:cs typeface="+mn-cs"/>
              </a:defRPr>
            </a:lvl6pPr>
            <a:lvl7pPr marL="3091038" algn="l" defTabSz="1030346" rtl="0" eaLnBrk="1" latinLnBrk="0" hangingPunct="1">
              <a:defRPr kumimoji="1" sz="2000" kern="1200">
                <a:solidFill>
                  <a:schemeClr val="tx1"/>
                </a:solidFill>
                <a:latin typeface="+mn-lt"/>
                <a:ea typeface="+mn-ea"/>
                <a:cs typeface="+mn-cs"/>
              </a:defRPr>
            </a:lvl7pPr>
            <a:lvl8pPr marL="3606211" algn="l" defTabSz="1030346" rtl="0" eaLnBrk="1" latinLnBrk="0" hangingPunct="1">
              <a:defRPr kumimoji="1" sz="2000" kern="1200">
                <a:solidFill>
                  <a:schemeClr val="tx1"/>
                </a:solidFill>
                <a:latin typeface="+mn-lt"/>
                <a:ea typeface="+mn-ea"/>
                <a:cs typeface="+mn-cs"/>
              </a:defRPr>
            </a:lvl8pPr>
            <a:lvl9pPr marL="4121384" algn="l" defTabSz="1030346" rtl="0" eaLnBrk="1" latinLnBrk="0" hangingPunct="1">
              <a:defRPr kumimoji="1" sz="2000" kern="1200">
                <a:solidFill>
                  <a:schemeClr val="tx1"/>
                </a:solidFill>
                <a:latin typeface="+mn-lt"/>
                <a:ea typeface="+mn-ea"/>
                <a:cs typeface="+mn-cs"/>
              </a:defRPr>
            </a:lvl9pPr>
          </a:lstStyle>
          <a:p>
            <a:pPr marL="0" marR="0" lvl="0" indent="0" algn="l" defTabSz="914400" rtl="0" eaLnBrk="1" fontAlgn="base" latinLnBrk="0" hangingPunct="1">
              <a:lnSpc>
                <a:spcPts val="1400"/>
              </a:lnSpc>
              <a:spcBef>
                <a:spcPct val="0"/>
              </a:spcBef>
              <a:spcAft>
                <a:spcPct val="0"/>
              </a:spcAft>
              <a:buClrTx/>
              <a:buSzTx/>
              <a:buFontTx/>
              <a:buNone/>
              <a:tabLst/>
            </a:pPr>
            <a:r>
              <a:rPr kumimoji="1" lang="ja-JP" altLang="en-US" sz="1200" b="1" i="0" u="none" strike="noStrike" cap="none" normalizeH="0" baseline="0">
                <a:ln>
                  <a:noFill/>
                </a:ln>
                <a:solidFill>
                  <a:schemeClr val="tx1"/>
                </a:solidFill>
                <a:effectLst/>
                <a:latin typeface="HG丸ｺﾞｼｯｸM-PRO" pitchFamily="50" charset="-128"/>
                <a:ea typeface="HG丸ｺﾞｼｯｸM-PRO" pitchFamily="50" charset="-128"/>
                <a:cs typeface="ＭＳ Ｐゴシック" pitchFamily="50" charset="-128"/>
              </a:rPr>
              <a:t>この広報紙「○○○」は、</a:t>
            </a:r>
          </a:p>
          <a:p>
            <a:pPr marL="0" marR="0" lvl="0" indent="0" algn="l" defTabSz="914400" rtl="0" eaLnBrk="1" fontAlgn="base" latinLnBrk="0" hangingPunct="1">
              <a:lnSpc>
                <a:spcPts val="1400"/>
              </a:lnSpc>
              <a:spcBef>
                <a:spcPct val="0"/>
              </a:spcBef>
              <a:spcAft>
                <a:spcPct val="0"/>
              </a:spcAft>
              <a:buClrTx/>
              <a:buSzTx/>
              <a:buFontTx/>
              <a:buNone/>
              <a:tabLst/>
            </a:pPr>
            <a:r>
              <a:rPr kumimoji="1" lang="ja-JP" altLang="en-US" sz="1200" b="1" i="0" u="none" strike="noStrike" cap="none" normalizeH="0" baseline="0">
                <a:ln>
                  <a:noFill/>
                </a:ln>
                <a:solidFill>
                  <a:srgbClr val="FF0000"/>
                </a:solidFill>
                <a:effectLst/>
                <a:latin typeface="HG丸ｺﾞｼｯｸM-PRO" pitchFamily="50" charset="-128"/>
                <a:ea typeface="HG丸ｺﾞｼｯｸM-PRO" pitchFamily="50" charset="-128"/>
                <a:cs typeface="ＭＳ Ｐゴシック" pitchFamily="50" charset="-128"/>
              </a:rPr>
              <a:t>赤い羽根共同募金</a:t>
            </a:r>
          </a:p>
          <a:p>
            <a:pPr marL="0" marR="0" lvl="0" indent="0" algn="l" defTabSz="914400" rtl="0" eaLnBrk="1" fontAlgn="base" latinLnBrk="0" hangingPunct="1">
              <a:lnSpc>
                <a:spcPts val="1400"/>
              </a:lnSpc>
              <a:spcBef>
                <a:spcPct val="0"/>
              </a:spcBef>
              <a:spcAft>
                <a:spcPct val="0"/>
              </a:spcAft>
              <a:buClrTx/>
              <a:buSzTx/>
              <a:buFontTx/>
              <a:buNone/>
              <a:tabLst/>
            </a:pPr>
            <a:r>
              <a:rPr kumimoji="1" lang="ja-JP" altLang="en-US" sz="1200" b="1" i="0" u="none" strike="noStrike" cap="none" normalizeH="0" baseline="0">
                <a:ln>
                  <a:noFill/>
                </a:ln>
                <a:solidFill>
                  <a:schemeClr val="tx1"/>
                </a:solidFill>
                <a:effectLst/>
                <a:latin typeface="HG丸ｺﾞｼｯｸM-PRO" pitchFamily="50" charset="-128"/>
                <a:ea typeface="HG丸ｺﾞｼｯｸM-PRO" pitchFamily="50" charset="-128"/>
                <a:cs typeface="ＭＳ Ｐゴシック" pitchFamily="50" charset="-128"/>
              </a:rPr>
              <a:t>の助成を受け、発行しています。</a:t>
            </a:r>
            <a:endParaRPr kumimoji="1" lang="ja-JP" altLang="ja-JP" sz="18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1" name="正方形/長方形 10">
            <a:extLst>
              <a:ext uri="{FF2B5EF4-FFF2-40B4-BE49-F238E27FC236}">
                <a16:creationId xmlns:a16="http://schemas.microsoft.com/office/drawing/2014/main" id="{00000000-0008-0000-0400-00000B000000}"/>
              </a:ext>
            </a:extLst>
          </xdr:cNvPr>
          <xdr:cNvSpPr>
            <a:spLocks noChangeArrowheads="1"/>
          </xdr:cNvSpPr>
        </xdr:nvSpPr>
        <xdr:spPr bwMode="auto">
          <a:xfrm>
            <a:off x="828304" y="3082980"/>
            <a:ext cx="3375663" cy="801147"/>
          </a:xfrm>
          <a:prstGeom prst="rect">
            <a:avLst/>
          </a:prstGeom>
          <a:noFill/>
          <a:ln w="127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ctr" anchorCtr="0" compatLnSpc="1">
            <a:prstTxWarp prst="textNoShape">
              <a:avLst/>
            </a:prstTxWarp>
          </a:bodyPr>
          <a:lstStyle>
            <a:defPPr>
              <a:defRPr lang="ja-JP"/>
            </a:defPPr>
            <a:lvl1pPr marL="0" algn="l" defTabSz="1030346" rtl="0" eaLnBrk="1" latinLnBrk="0" hangingPunct="1">
              <a:defRPr kumimoji="1" sz="2000" kern="1200">
                <a:solidFill>
                  <a:schemeClr val="tx1"/>
                </a:solidFill>
                <a:latin typeface="+mn-lt"/>
                <a:ea typeface="+mn-ea"/>
                <a:cs typeface="+mn-cs"/>
              </a:defRPr>
            </a:lvl1pPr>
            <a:lvl2pPr marL="515173" algn="l" defTabSz="1030346" rtl="0" eaLnBrk="1" latinLnBrk="0" hangingPunct="1">
              <a:defRPr kumimoji="1" sz="2000" kern="1200">
                <a:solidFill>
                  <a:schemeClr val="tx1"/>
                </a:solidFill>
                <a:latin typeface="+mn-lt"/>
                <a:ea typeface="+mn-ea"/>
                <a:cs typeface="+mn-cs"/>
              </a:defRPr>
            </a:lvl2pPr>
            <a:lvl3pPr marL="1030346" algn="l" defTabSz="1030346" rtl="0" eaLnBrk="1" latinLnBrk="0" hangingPunct="1">
              <a:defRPr kumimoji="1" sz="2000" kern="1200">
                <a:solidFill>
                  <a:schemeClr val="tx1"/>
                </a:solidFill>
                <a:latin typeface="+mn-lt"/>
                <a:ea typeface="+mn-ea"/>
                <a:cs typeface="+mn-cs"/>
              </a:defRPr>
            </a:lvl3pPr>
            <a:lvl4pPr marL="1545519" algn="l" defTabSz="1030346" rtl="0" eaLnBrk="1" latinLnBrk="0" hangingPunct="1">
              <a:defRPr kumimoji="1" sz="2000" kern="1200">
                <a:solidFill>
                  <a:schemeClr val="tx1"/>
                </a:solidFill>
                <a:latin typeface="+mn-lt"/>
                <a:ea typeface="+mn-ea"/>
                <a:cs typeface="+mn-cs"/>
              </a:defRPr>
            </a:lvl4pPr>
            <a:lvl5pPr marL="2060692" algn="l" defTabSz="1030346" rtl="0" eaLnBrk="1" latinLnBrk="0" hangingPunct="1">
              <a:defRPr kumimoji="1" sz="2000" kern="1200">
                <a:solidFill>
                  <a:schemeClr val="tx1"/>
                </a:solidFill>
                <a:latin typeface="+mn-lt"/>
                <a:ea typeface="+mn-ea"/>
                <a:cs typeface="+mn-cs"/>
              </a:defRPr>
            </a:lvl5pPr>
            <a:lvl6pPr marL="2575865" algn="l" defTabSz="1030346" rtl="0" eaLnBrk="1" latinLnBrk="0" hangingPunct="1">
              <a:defRPr kumimoji="1" sz="2000" kern="1200">
                <a:solidFill>
                  <a:schemeClr val="tx1"/>
                </a:solidFill>
                <a:latin typeface="+mn-lt"/>
                <a:ea typeface="+mn-ea"/>
                <a:cs typeface="+mn-cs"/>
              </a:defRPr>
            </a:lvl6pPr>
            <a:lvl7pPr marL="3091038" algn="l" defTabSz="1030346" rtl="0" eaLnBrk="1" latinLnBrk="0" hangingPunct="1">
              <a:defRPr kumimoji="1" sz="2000" kern="1200">
                <a:solidFill>
                  <a:schemeClr val="tx1"/>
                </a:solidFill>
                <a:latin typeface="+mn-lt"/>
                <a:ea typeface="+mn-ea"/>
                <a:cs typeface="+mn-cs"/>
              </a:defRPr>
            </a:lvl7pPr>
            <a:lvl8pPr marL="3606211" algn="l" defTabSz="1030346" rtl="0" eaLnBrk="1" latinLnBrk="0" hangingPunct="1">
              <a:defRPr kumimoji="1" sz="2000" kern="1200">
                <a:solidFill>
                  <a:schemeClr val="tx1"/>
                </a:solidFill>
                <a:latin typeface="+mn-lt"/>
                <a:ea typeface="+mn-ea"/>
                <a:cs typeface="+mn-cs"/>
              </a:defRPr>
            </a:lvl8pPr>
            <a:lvl9pPr marL="4121384" algn="l" defTabSz="1030346" rtl="0" eaLnBrk="1" latinLnBrk="0" hangingPunct="1">
              <a:defRPr kumimoji="1" sz="2000" kern="1200">
                <a:solidFill>
                  <a:schemeClr val="tx1"/>
                </a:solidFill>
                <a:latin typeface="+mn-lt"/>
                <a:ea typeface="+mn-ea"/>
                <a:cs typeface="+mn-cs"/>
              </a:defRPr>
            </a:lvl9pPr>
          </a:lstStyle>
          <a:p>
            <a:endParaRPr lang="ja-JP" altLang="en-US"/>
          </a:p>
        </xdr:txBody>
      </xdr:sp>
    </xdr:grpSp>
    <xdr:clientData/>
  </xdr:twoCellAnchor>
  <xdr:twoCellAnchor>
    <xdr:from>
      <xdr:col>12</xdr:col>
      <xdr:colOff>333374</xdr:colOff>
      <xdr:row>13</xdr:row>
      <xdr:rowOff>47625</xdr:rowOff>
    </xdr:from>
    <xdr:to>
      <xdr:col>19</xdr:col>
      <xdr:colOff>219075</xdr:colOff>
      <xdr:row>23</xdr:row>
      <xdr:rowOff>0</xdr:rowOff>
    </xdr:to>
    <xdr:sp macro="" textlink="">
      <xdr:nvSpPr>
        <xdr:cNvPr id="15" name="正方形/長方形 14">
          <a:extLst>
            <a:ext uri="{FF2B5EF4-FFF2-40B4-BE49-F238E27FC236}">
              <a16:creationId xmlns:a16="http://schemas.microsoft.com/office/drawing/2014/main" id="{00000000-0008-0000-0400-00000F000000}"/>
            </a:ext>
          </a:extLst>
        </xdr:cNvPr>
        <xdr:cNvSpPr>
          <a:spLocks noChangeArrowheads="1"/>
        </xdr:cNvSpPr>
      </xdr:nvSpPr>
      <xdr:spPr bwMode="auto">
        <a:xfrm>
          <a:off x="4562474" y="3419475"/>
          <a:ext cx="2352676" cy="1885950"/>
        </a:xfrm>
        <a:prstGeom prst="rect">
          <a:avLst/>
        </a:prstGeom>
        <a:solidFill>
          <a:schemeClr val="bg1"/>
        </a:solidFill>
        <a:ln w="12700" algn="ctr">
          <a:solidFill>
            <a:srgbClr val="000000"/>
          </a:solidFill>
          <a:miter lim="800000"/>
          <a:headEnd/>
          <a:tailEnd/>
        </a:ln>
      </xdr:spPr>
      <xdr:txBody>
        <a:bodyPr vert="horz" wrap="square" lIns="91440" tIns="45720" rIns="91440" bIns="45720" numCol="1" anchor="ctr" anchorCtr="0" compatLnSpc="1">
          <a:prstTxWarp prst="textNoShape">
            <a:avLst/>
          </a:prstTxWarp>
        </a:bodyPr>
        <a:lstStyle>
          <a:defPPr>
            <a:defRPr lang="ja-JP"/>
          </a:defPPr>
          <a:lvl1pPr marL="0" algn="l" defTabSz="1030346" rtl="0" eaLnBrk="1" latinLnBrk="0" hangingPunct="1">
            <a:defRPr kumimoji="1" sz="2000" kern="1200">
              <a:solidFill>
                <a:schemeClr val="tx1"/>
              </a:solidFill>
              <a:latin typeface="+mn-lt"/>
              <a:ea typeface="+mn-ea"/>
              <a:cs typeface="+mn-cs"/>
            </a:defRPr>
          </a:lvl1pPr>
          <a:lvl2pPr marL="515173" algn="l" defTabSz="1030346" rtl="0" eaLnBrk="1" latinLnBrk="0" hangingPunct="1">
            <a:defRPr kumimoji="1" sz="2000" kern="1200">
              <a:solidFill>
                <a:schemeClr val="tx1"/>
              </a:solidFill>
              <a:latin typeface="+mn-lt"/>
              <a:ea typeface="+mn-ea"/>
              <a:cs typeface="+mn-cs"/>
            </a:defRPr>
          </a:lvl2pPr>
          <a:lvl3pPr marL="1030346" algn="l" defTabSz="1030346" rtl="0" eaLnBrk="1" latinLnBrk="0" hangingPunct="1">
            <a:defRPr kumimoji="1" sz="2000" kern="1200">
              <a:solidFill>
                <a:schemeClr val="tx1"/>
              </a:solidFill>
              <a:latin typeface="+mn-lt"/>
              <a:ea typeface="+mn-ea"/>
              <a:cs typeface="+mn-cs"/>
            </a:defRPr>
          </a:lvl3pPr>
          <a:lvl4pPr marL="1545519" algn="l" defTabSz="1030346" rtl="0" eaLnBrk="1" latinLnBrk="0" hangingPunct="1">
            <a:defRPr kumimoji="1" sz="2000" kern="1200">
              <a:solidFill>
                <a:schemeClr val="tx1"/>
              </a:solidFill>
              <a:latin typeface="+mn-lt"/>
              <a:ea typeface="+mn-ea"/>
              <a:cs typeface="+mn-cs"/>
            </a:defRPr>
          </a:lvl4pPr>
          <a:lvl5pPr marL="2060692" algn="l" defTabSz="1030346" rtl="0" eaLnBrk="1" latinLnBrk="0" hangingPunct="1">
            <a:defRPr kumimoji="1" sz="2000" kern="1200">
              <a:solidFill>
                <a:schemeClr val="tx1"/>
              </a:solidFill>
              <a:latin typeface="+mn-lt"/>
              <a:ea typeface="+mn-ea"/>
              <a:cs typeface="+mn-cs"/>
            </a:defRPr>
          </a:lvl5pPr>
          <a:lvl6pPr marL="2575865" algn="l" defTabSz="1030346" rtl="0" eaLnBrk="1" latinLnBrk="0" hangingPunct="1">
            <a:defRPr kumimoji="1" sz="2000" kern="1200">
              <a:solidFill>
                <a:schemeClr val="tx1"/>
              </a:solidFill>
              <a:latin typeface="+mn-lt"/>
              <a:ea typeface="+mn-ea"/>
              <a:cs typeface="+mn-cs"/>
            </a:defRPr>
          </a:lvl6pPr>
          <a:lvl7pPr marL="3091038" algn="l" defTabSz="1030346" rtl="0" eaLnBrk="1" latinLnBrk="0" hangingPunct="1">
            <a:defRPr kumimoji="1" sz="2000" kern="1200">
              <a:solidFill>
                <a:schemeClr val="tx1"/>
              </a:solidFill>
              <a:latin typeface="+mn-lt"/>
              <a:ea typeface="+mn-ea"/>
              <a:cs typeface="+mn-cs"/>
            </a:defRPr>
          </a:lvl7pPr>
          <a:lvl8pPr marL="3606211" algn="l" defTabSz="1030346" rtl="0" eaLnBrk="1" latinLnBrk="0" hangingPunct="1">
            <a:defRPr kumimoji="1" sz="2000" kern="1200">
              <a:solidFill>
                <a:schemeClr val="tx1"/>
              </a:solidFill>
              <a:latin typeface="+mn-lt"/>
              <a:ea typeface="+mn-ea"/>
              <a:cs typeface="+mn-cs"/>
            </a:defRPr>
          </a:lvl8pPr>
          <a:lvl9pPr marL="4121384" algn="l" defTabSz="1030346" rtl="0" eaLnBrk="1" latinLnBrk="0" hangingPunct="1">
            <a:defRPr kumimoji="1" sz="2000" kern="1200">
              <a:solidFill>
                <a:schemeClr val="tx1"/>
              </a:solidFill>
              <a:latin typeface="+mn-lt"/>
              <a:ea typeface="+mn-ea"/>
              <a:cs typeface="+mn-cs"/>
            </a:defRPr>
          </a:lvl9pPr>
        </a:lstStyle>
        <a:p>
          <a:r>
            <a:rPr kumimoji="1" lang="ja-JP" altLang="en-US" sz="1050" kern="1200">
              <a:solidFill>
                <a:schemeClr val="tx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050" kern="12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050" kern="12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050" kern="12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50" kern="1200">
              <a:solidFill>
                <a:schemeClr val="tx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050" kern="12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2000" kern="1200">
            <a:solidFill>
              <a:schemeClr val="tx1"/>
            </a:solidFill>
            <a:effectLst/>
            <a:latin typeface="HG丸ｺﾞｼｯｸM-PRO" panose="020F0600000000000000" pitchFamily="50" charset="-128"/>
            <a:ea typeface="HG丸ｺﾞｼｯｸM-PRO" panose="020F0600000000000000" pitchFamily="50" charset="-128"/>
            <a:cs typeface="+mn-cs"/>
          </a:endParaRPr>
        </a:p>
        <a:p>
          <a:pPr algn="ctr"/>
          <a:r>
            <a:rPr kumimoji="1" lang="ja-JP" altLang="ja-JP" sz="1400" b="1" kern="1200">
              <a:solidFill>
                <a:schemeClr val="tx1"/>
              </a:solidFill>
              <a:effectLst/>
              <a:latin typeface="HG丸ｺﾞｼｯｸM-PRO" panose="020F0600000000000000" pitchFamily="50" charset="-128"/>
              <a:ea typeface="HG丸ｺﾞｼｯｸM-PRO" panose="020F0600000000000000" pitchFamily="50" charset="-128"/>
              <a:cs typeface="+mn-cs"/>
            </a:rPr>
            <a:t>第　　　号</a:t>
          </a:r>
          <a:endParaRPr lang="ja-JP" altLang="ja-JP" sz="1400" b="1">
            <a:effectLst/>
            <a:latin typeface="HG丸ｺﾞｼｯｸM-PRO" panose="020F0600000000000000" pitchFamily="50" charset="-128"/>
            <a:ea typeface="HG丸ｺﾞｼｯｸM-PRO" panose="020F0600000000000000" pitchFamily="50" charset="-128"/>
          </a:endParaRPr>
        </a:p>
        <a:p>
          <a:pPr algn="ctr"/>
          <a:endParaRPr kumimoji="1" lang="en-US" altLang="ja-JP" sz="1000" kern="1200">
            <a:solidFill>
              <a:schemeClr val="tx1"/>
            </a:solidFill>
            <a:effectLst/>
            <a:latin typeface="HG丸ｺﾞｼｯｸM-PRO" panose="020F0600000000000000" pitchFamily="50" charset="-128"/>
            <a:ea typeface="HG丸ｺﾞｼｯｸM-PRO" panose="020F0600000000000000" pitchFamily="50" charset="-128"/>
            <a:cs typeface="+mn-cs"/>
          </a:endParaRPr>
        </a:p>
        <a:p>
          <a:pPr algn="ctr"/>
          <a:r>
            <a:rPr kumimoji="1" lang="ja-JP" altLang="ja-JP" sz="1000" kern="1200">
              <a:solidFill>
                <a:schemeClr val="tx1"/>
              </a:solidFill>
              <a:effectLst/>
              <a:latin typeface="HG丸ｺﾞｼｯｸM-PRO" panose="020F0600000000000000" pitchFamily="50" charset="-128"/>
              <a:ea typeface="HG丸ｺﾞｼｯｸM-PRO" panose="020F0600000000000000" pitchFamily="50" charset="-128"/>
              <a:cs typeface="+mn-cs"/>
            </a:rPr>
            <a:t>発行日　　　年　　月　　日</a:t>
          </a:r>
          <a:endParaRPr lang="ja-JP" altLang="en-US" sz="105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13</xdr:col>
      <xdr:colOff>61914</xdr:colOff>
      <xdr:row>15</xdr:row>
      <xdr:rowOff>4763</xdr:rowOff>
    </xdr:from>
    <xdr:to>
      <xdr:col>14</xdr:col>
      <xdr:colOff>171451</xdr:colOff>
      <xdr:row>18</xdr:row>
      <xdr:rowOff>106074</xdr:rowOff>
    </xdr:to>
    <xdr:pic>
      <xdr:nvPicPr>
        <xdr:cNvPr id="16" name="図 1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643439" y="3795713"/>
          <a:ext cx="461962" cy="615661"/>
        </a:xfrm>
        <a:prstGeom prst="rect">
          <a:avLst/>
        </a:prstGeom>
      </xdr:spPr>
    </xdr:pic>
    <xdr:clientData/>
  </xdr:twoCellAnchor>
  <xdr:twoCellAnchor>
    <xdr:from>
      <xdr:col>12</xdr:col>
      <xdr:colOff>342901</xdr:colOff>
      <xdr:row>14</xdr:row>
      <xdr:rowOff>19053</xdr:rowOff>
    </xdr:from>
    <xdr:to>
      <xdr:col>19</xdr:col>
      <xdr:colOff>161926</xdr:colOff>
      <xdr:row>14</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572001" y="3638553"/>
          <a:ext cx="2286000" cy="114297"/>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147646</xdr:colOff>
      <xdr:row>13</xdr:row>
      <xdr:rowOff>76200</xdr:rowOff>
    </xdr:from>
    <xdr:to>
      <xdr:col>19</xdr:col>
      <xdr:colOff>323871</xdr:colOff>
      <xdr:row>14</xdr:row>
      <xdr:rowOff>9525</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138871" y="3448050"/>
          <a:ext cx="8810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HG丸ｺﾞｼｯｸM-PRO" panose="020F0600000000000000" pitchFamily="50" charset="-128"/>
              <a:ea typeface="HG丸ｺﾞｼｯｸM-PRO" panose="020F0600000000000000" pitchFamily="50" charset="-128"/>
            </a:rPr>
            <a:t>第　　号</a:t>
          </a:r>
        </a:p>
      </xdr:txBody>
    </xdr:sp>
    <xdr:clientData/>
  </xdr:twoCellAnchor>
  <xdr:twoCellAnchor>
    <xdr:from>
      <xdr:col>14</xdr:col>
      <xdr:colOff>95251</xdr:colOff>
      <xdr:row>14</xdr:row>
      <xdr:rowOff>104774</xdr:rowOff>
    </xdr:from>
    <xdr:to>
      <xdr:col>20</xdr:col>
      <xdr:colOff>295276</xdr:colOff>
      <xdr:row>20</xdr:row>
      <xdr:rowOff>104775</xdr:rowOff>
    </xdr:to>
    <xdr:sp macro="" textlink="">
      <xdr:nvSpPr>
        <xdr:cNvPr id="19" name="正方形/長方形 18">
          <a:extLst>
            <a:ext uri="{FF2B5EF4-FFF2-40B4-BE49-F238E27FC236}">
              <a16:creationId xmlns:a16="http://schemas.microsoft.com/office/drawing/2014/main" id="{00000000-0008-0000-0400-000013000000}"/>
            </a:ext>
          </a:extLst>
        </xdr:cNvPr>
        <xdr:cNvSpPr/>
      </xdr:nvSpPr>
      <xdr:spPr>
        <a:xfrm>
          <a:off x="5029201" y="3724274"/>
          <a:ext cx="2314575" cy="10287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この広報紙は、赤い羽根</a:t>
          </a:r>
          <a:endParaRPr kumimoji="1" lang="en-US" altLang="ja-JP" sz="1050">
            <a:solidFill>
              <a:schemeClr val="tx1"/>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共同募金の助成と、住民会</a:t>
          </a:r>
          <a:endParaRPr kumimoji="1" lang="en-US" altLang="ja-JP" sz="1050">
            <a:solidFill>
              <a:schemeClr val="tx1"/>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員会費の一部を受けて発行</a:t>
          </a:r>
          <a:endParaRPr kumimoji="1" lang="en-US" altLang="ja-JP" sz="1050">
            <a:solidFill>
              <a:schemeClr val="tx1"/>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しています。</a:t>
          </a:r>
          <a:endParaRPr kumimoji="1" lang="ja-JP" altLang="en-US" sz="105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47625</xdr:colOff>
      <xdr:row>0</xdr:row>
      <xdr:rowOff>38100</xdr:rowOff>
    </xdr:from>
    <xdr:to>
      <xdr:col>19</xdr:col>
      <xdr:colOff>66675</xdr:colOff>
      <xdr:row>2</xdr:row>
      <xdr:rowOff>123825</xdr:rowOff>
    </xdr:to>
    <xdr:sp macro="" textlink="W2">
      <xdr:nvSpPr>
        <xdr:cNvPr id="12" name="テキスト ボックス 11">
          <a:extLst>
            <a:ext uri="{FF2B5EF4-FFF2-40B4-BE49-F238E27FC236}">
              <a16:creationId xmlns:a16="http://schemas.microsoft.com/office/drawing/2014/main" id="{6DC4A3DE-FC9F-4348-8EDB-0ACF2604858E}"/>
            </a:ext>
          </a:extLst>
        </xdr:cNvPr>
        <xdr:cNvSpPr txBox="1"/>
      </xdr:nvSpPr>
      <xdr:spPr>
        <a:xfrm>
          <a:off x="1104900" y="38100"/>
          <a:ext cx="565785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A4D24A2-2DF2-4D12-891D-F4742BBC131D}" type="TxLink">
            <a:rPr kumimoji="1" lang="ja-JP" altLang="en-US" sz="1100" b="0" i="0" u="none" strike="noStrike">
              <a:solidFill>
                <a:srgbClr val="000000"/>
              </a:solidFill>
              <a:latin typeface="ＭＳ Ｐゴシック"/>
              <a:ea typeface="ＭＳ Ｐゴシック"/>
            </a:rPr>
            <a:pPr algn="ctr"/>
            <a:t>令和 ３ 年度　地域支えあいのまちづくり推進事業　実施報告書・収支決算書　④</a:t>
          </a:fld>
          <a:endParaRPr kumimoji="1" lang="ja-JP" altLang="en-US" sz="1100"/>
        </a:p>
      </xdr:txBody>
    </xdr:sp>
    <xdr:clientData/>
  </xdr:twoCellAnchor>
  <xdr:twoCellAnchor>
    <xdr:from>
      <xdr:col>20</xdr:col>
      <xdr:colOff>152400</xdr:colOff>
      <xdr:row>24</xdr:row>
      <xdr:rowOff>0</xdr:rowOff>
    </xdr:from>
    <xdr:to>
      <xdr:col>29</xdr:col>
      <xdr:colOff>190500</xdr:colOff>
      <xdr:row>24</xdr:row>
      <xdr:rowOff>276225</xdr:rowOff>
    </xdr:to>
    <xdr:sp macro="" textlink="">
      <xdr:nvSpPr>
        <xdr:cNvPr id="13" name="テキスト ボックス 12">
          <a:extLst>
            <a:ext uri="{FF2B5EF4-FFF2-40B4-BE49-F238E27FC236}">
              <a16:creationId xmlns:a16="http://schemas.microsoft.com/office/drawing/2014/main" id="{89B53918-F098-4C7F-9C0B-788B1D4AA06F}"/>
            </a:ext>
          </a:extLst>
        </xdr:cNvPr>
        <xdr:cNvSpPr txBox="1"/>
      </xdr:nvSpPr>
      <xdr:spPr>
        <a:xfrm>
          <a:off x="7200900" y="5619750"/>
          <a:ext cx="2857500"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←（４）－２は黄色いセルのみ入力してください</a:t>
          </a:r>
        </a:p>
      </xdr:txBody>
    </xdr:sp>
    <xdr:clientData/>
  </xdr:twoCellAnchor>
  <xdr:twoCellAnchor>
    <xdr:from>
      <xdr:col>20</xdr:col>
      <xdr:colOff>123824</xdr:colOff>
      <xdr:row>25</xdr:row>
      <xdr:rowOff>180975</xdr:rowOff>
    </xdr:from>
    <xdr:to>
      <xdr:col>35</xdr:col>
      <xdr:colOff>247649</xdr:colOff>
      <xdr:row>26</xdr:row>
      <xdr:rowOff>219075</xdr:rowOff>
    </xdr:to>
    <xdr:sp macro="" textlink="">
      <xdr:nvSpPr>
        <xdr:cNvPr id="14" name="テキスト ボックス 13">
          <a:extLst>
            <a:ext uri="{FF2B5EF4-FFF2-40B4-BE49-F238E27FC236}">
              <a16:creationId xmlns:a16="http://schemas.microsoft.com/office/drawing/2014/main" id="{4192228E-9E95-4A0F-8CEE-59123210D643}"/>
            </a:ext>
          </a:extLst>
        </xdr:cNvPr>
        <xdr:cNvSpPr txBox="1"/>
      </xdr:nvSpPr>
      <xdr:spPr>
        <a:xfrm>
          <a:off x="7172324" y="6086475"/>
          <a:ext cx="5057775"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←概算払い交付額及び通常交付額は、入金となった額をそのまま記載してください。</a:t>
          </a:r>
        </a:p>
      </xdr:txBody>
    </xdr:sp>
    <xdr:clientData/>
  </xdr:twoCellAnchor>
  <xdr:twoCellAnchor>
    <xdr:from>
      <xdr:col>20</xdr:col>
      <xdr:colOff>114301</xdr:colOff>
      <xdr:row>26</xdr:row>
      <xdr:rowOff>219075</xdr:rowOff>
    </xdr:from>
    <xdr:to>
      <xdr:col>34</xdr:col>
      <xdr:colOff>28576</xdr:colOff>
      <xdr:row>28</xdr:row>
      <xdr:rowOff>19050</xdr:rowOff>
    </xdr:to>
    <xdr:sp macro="" textlink="">
      <xdr:nvSpPr>
        <xdr:cNvPr id="20" name="テキスト ボックス 19">
          <a:extLst>
            <a:ext uri="{FF2B5EF4-FFF2-40B4-BE49-F238E27FC236}">
              <a16:creationId xmlns:a16="http://schemas.microsoft.com/office/drawing/2014/main" id="{4876458F-F659-42BA-B703-798A83B24BEA}"/>
            </a:ext>
          </a:extLst>
        </xdr:cNvPr>
        <xdr:cNvSpPr txBox="1"/>
      </xdr:nvSpPr>
      <xdr:spPr>
        <a:xfrm>
          <a:off x="7162801" y="6362700"/>
          <a:ext cx="4495800"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←追加交付額は、追加交付時に配分した額をそのまま記載してください。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FABBC-BAD8-44ED-947F-53CA909EC670}">
  <dimension ref="A1:S47"/>
  <sheetViews>
    <sheetView tabSelected="1" workbookViewId="0">
      <selection activeCell="R7" sqref="R7"/>
    </sheetView>
  </sheetViews>
  <sheetFormatPr defaultRowHeight="18" customHeight="1"/>
  <cols>
    <col min="1" max="1" width="5.625" style="11" customWidth="1"/>
    <col min="2" max="2" width="16.875" style="11" customWidth="1"/>
    <col min="3" max="3" width="9" style="11" customWidth="1"/>
    <col min="4" max="4" width="7.75" style="11" customWidth="1"/>
    <col min="5" max="16" width="4.125" style="11" customWidth="1"/>
    <col min="17" max="17" width="4.25" style="11" customWidth="1"/>
    <col min="18" max="18" width="17" style="11" customWidth="1"/>
    <col min="19" max="16384" width="9" style="11"/>
  </cols>
  <sheetData>
    <row r="1" spans="1:19" ht="16.5" customHeight="1">
      <c r="A1" s="11" t="s">
        <v>176</v>
      </c>
    </row>
    <row r="2" spans="1:19" ht="16.5" customHeight="1"/>
    <row r="3" spans="1:19" ht="16.5" customHeight="1">
      <c r="B3" s="12" t="str">
        <f>IF(R4="","令和　　年度","令和 "&amp;DBCS(R4)&amp;" 年度")</f>
        <v>令和 ３ 年度</v>
      </c>
      <c r="C3" s="11" t="s">
        <v>157</v>
      </c>
      <c r="R3" s="100" t="s">
        <v>136</v>
      </c>
    </row>
    <row r="4" spans="1:19" ht="16.5" customHeight="1">
      <c r="R4" s="17">
        <v>3</v>
      </c>
    </row>
    <row r="5" spans="1:19" ht="16.5" customHeight="1">
      <c r="J5" s="11" t="s">
        <v>137</v>
      </c>
      <c r="K5" s="16"/>
      <c r="L5" s="13" t="s">
        <v>138</v>
      </c>
      <c r="M5" s="16"/>
      <c r="N5" s="13" t="s">
        <v>139</v>
      </c>
      <c r="O5" s="16"/>
      <c r="P5" s="13" t="s">
        <v>140</v>
      </c>
    </row>
    <row r="6" spans="1:19" ht="16.5" customHeight="1">
      <c r="R6" s="100" t="s">
        <v>141</v>
      </c>
    </row>
    <row r="7" spans="1:19" ht="16.5" customHeight="1">
      <c r="A7" s="11" t="s">
        <v>142</v>
      </c>
      <c r="R7" s="18"/>
      <c r="S7" s="100" t="s">
        <v>143</v>
      </c>
    </row>
    <row r="8" spans="1:19" ht="16.5" customHeight="1">
      <c r="A8" s="11" t="s">
        <v>144</v>
      </c>
    </row>
    <row r="9" spans="1:19" ht="16.5" customHeight="1">
      <c r="R9" s="100" t="s">
        <v>178</v>
      </c>
    </row>
    <row r="10" spans="1:19" ht="16.5" customHeight="1">
      <c r="E10" s="11" t="s">
        <v>145</v>
      </c>
      <c r="I10" s="103" t="str">
        <f>IF(R7="","　　　　　 地区社会福祉協議会",R7&amp;"地区社会福祉協議会")</f>
        <v>　　　　　 地区社会福祉協議会</v>
      </c>
      <c r="J10" s="104"/>
      <c r="K10" s="104"/>
      <c r="L10" s="104"/>
      <c r="M10" s="104"/>
      <c r="N10" s="104"/>
      <c r="O10" s="104"/>
      <c r="R10" s="18" t="s">
        <v>179</v>
      </c>
    </row>
    <row r="11" spans="1:19" ht="16.5" customHeight="1">
      <c r="I11" s="103" t="str">
        <f>R10</f>
        <v>会　長</v>
      </c>
      <c r="J11" s="104"/>
      <c r="K11" s="168">
        <f>R14</f>
        <v>0</v>
      </c>
      <c r="L11" s="168"/>
      <c r="M11" s="168"/>
      <c r="N11" s="168"/>
      <c r="O11" s="168"/>
      <c r="P11" s="11" t="s">
        <v>146</v>
      </c>
      <c r="R11" s="100" t="s">
        <v>180</v>
      </c>
    </row>
    <row r="12" spans="1:19" ht="16.5" customHeight="1"/>
    <row r="13" spans="1:19" ht="16.5" customHeight="1">
      <c r="A13" s="11" t="str">
        <f>"　令和"&amp;IF(R18="","　　",DBCS(R18))&amp;"年"&amp;IF(R19="","　　",DBCS(R19))&amp;"月"&amp;IF(R20="","　　",DBCS(R20))&amp;"日付をもって助成金の交付決定を受けた上記の事業を終了したので、"</f>
        <v>　令和３年９月１日付をもって助成金の交付決定を受けた上記の事業を終了したので、</v>
      </c>
      <c r="R13" s="100" t="s">
        <v>182</v>
      </c>
    </row>
    <row r="14" spans="1:19" ht="16.5" customHeight="1">
      <c r="A14" s="11" t="s">
        <v>158</v>
      </c>
      <c r="R14" s="18"/>
    </row>
    <row r="15" spans="1:19" ht="16.5" customHeight="1">
      <c r="R15" s="100" t="s">
        <v>147</v>
      </c>
    </row>
    <row r="16" spans="1:19" ht="16.5" customHeight="1">
      <c r="A16" s="11" t="s">
        <v>159</v>
      </c>
      <c r="D16" s="169"/>
      <c r="E16" s="170"/>
      <c r="F16" s="170"/>
      <c r="G16" s="170"/>
      <c r="H16" s="15" t="s">
        <v>148</v>
      </c>
      <c r="I16" s="11" t="s">
        <v>166</v>
      </c>
    </row>
    <row r="17" spans="1:19" ht="16.5" customHeight="1">
      <c r="R17" s="100" t="s">
        <v>181</v>
      </c>
    </row>
    <row r="18" spans="1:19" ht="16.5" customHeight="1">
      <c r="A18" s="11" t="s">
        <v>160</v>
      </c>
      <c r="D18" s="173">
        <f>R23-D16</f>
        <v>0</v>
      </c>
      <c r="E18" s="174"/>
      <c r="F18" s="174"/>
      <c r="G18" s="174"/>
      <c r="H18" s="15" t="s">
        <v>148</v>
      </c>
      <c r="I18" s="11" t="s">
        <v>167</v>
      </c>
      <c r="R18" s="19">
        <v>3</v>
      </c>
      <c r="S18" s="100" t="s">
        <v>171</v>
      </c>
    </row>
    <row r="19" spans="1:19" ht="16.5" customHeight="1">
      <c r="R19" s="18">
        <v>9</v>
      </c>
      <c r="S19" s="100" t="s">
        <v>139</v>
      </c>
    </row>
    <row r="20" spans="1:19" ht="16.5" customHeight="1">
      <c r="A20" s="11" t="s">
        <v>161</v>
      </c>
      <c r="D20" s="171" t="str">
        <f>IF(①安心見守り!Q32+②ふれあいサロン!Q18+'③地域特性を活かした事業 (2)'!Q19+④地区社協広報紙発行事業!Q28=0,"",①安心見守り!Q32+②ふれあいサロン!Q18+'③地域特性を活かした事業 (2)'!Q19+④地区社協広報紙発行事業!Q28)</f>
        <v/>
      </c>
      <c r="E20" s="172"/>
      <c r="F20" s="172"/>
      <c r="G20" s="172"/>
      <c r="H20" s="15" t="s">
        <v>148</v>
      </c>
      <c r="I20" s="11" t="s">
        <v>168</v>
      </c>
      <c r="R20" s="18">
        <v>1</v>
      </c>
      <c r="S20" s="100" t="s">
        <v>140</v>
      </c>
    </row>
    <row r="21" spans="1:19" ht="16.5" customHeight="1"/>
    <row r="22" spans="1:19" ht="16.5" customHeight="1">
      <c r="A22" s="11" t="s">
        <v>162</v>
      </c>
      <c r="D22" s="105">
        <f>N31</f>
        <v>0</v>
      </c>
      <c r="E22" s="106"/>
      <c r="F22" s="106"/>
      <c r="G22" s="106"/>
      <c r="H22" s="15" t="s">
        <v>148</v>
      </c>
      <c r="I22" s="11" t="s">
        <v>169</v>
      </c>
      <c r="R22" s="100" t="s">
        <v>189</v>
      </c>
    </row>
    <row r="23" spans="1:19" ht="16.5" customHeight="1">
      <c r="R23" s="102">
        <f>①安心見守り!Q31+②ふれあいサロン!Q17+'③地域特性を活かした事業 (2)'!Q18+E29+④地区社協広報紙発行事業!Q27</f>
        <v>0</v>
      </c>
    </row>
    <row r="24" spans="1:19" ht="16.5" customHeight="1">
      <c r="A24" s="11" t="s">
        <v>170</v>
      </c>
    </row>
    <row r="25" spans="1:19" ht="36" customHeight="1">
      <c r="A25" s="14"/>
      <c r="B25" s="178" t="s">
        <v>149</v>
      </c>
      <c r="C25" s="179"/>
      <c r="D25" s="180"/>
      <c r="E25" s="175" t="s">
        <v>163</v>
      </c>
      <c r="F25" s="176"/>
      <c r="G25" s="177"/>
      <c r="H25" s="175" t="s">
        <v>177</v>
      </c>
      <c r="I25" s="176"/>
      <c r="J25" s="177"/>
      <c r="K25" s="175" t="s">
        <v>164</v>
      </c>
      <c r="L25" s="176"/>
      <c r="M25" s="177"/>
      <c r="N25" s="175" t="s">
        <v>165</v>
      </c>
      <c r="O25" s="176"/>
      <c r="P25" s="177"/>
    </row>
    <row r="26" spans="1:19" ht="36" customHeight="1">
      <c r="A26" s="152" t="s">
        <v>150</v>
      </c>
      <c r="B26" s="164" t="s">
        <v>151</v>
      </c>
      <c r="C26" s="165"/>
      <c r="D26" s="166"/>
      <c r="E26" s="131">
        <f>IF(①安心見守り!J49="",①安心見守り!Q31,IF(①安心見守り!Q32&gt;①安心見守り!J49,①安心見守り!Q31,IF(①安心見守り!Q32=0,①安心見守り!Q31-①安心見守り!J49,①安心見守り!Q31+①安心見守り!Q32-①安心見守り!J49)))</f>
        <v>0</v>
      </c>
      <c r="F26" s="132"/>
      <c r="G26" s="133"/>
      <c r="H26" s="131">
        <f>IF(①安心見守り!J49="",①安心見守り!Q32,IF(①安心見守り!Q32&gt;①安心見守り!J49,①安心見守り!Q32-①安心見守り!J49,0))</f>
        <v>0</v>
      </c>
      <c r="I26" s="132"/>
      <c r="J26" s="133"/>
      <c r="K26" s="134">
        <f>①安心見守り!Q33-①安心見守り!J47</f>
        <v>0</v>
      </c>
      <c r="L26" s="135"/>
      <c r="M26" s="136"/>
      <c r="N26" s="137">
        <f>IF(A47="ON","",E26+H26+K26)</f>
        <v>0</v>
      </c>
      <c r="O26" s="138"/>
      <c r="P26" s="139"/>
      <c r="R26" s="98" t="str">
        <f>IF(K31=0,"","流充用の金額が一致していません。各シートの内容を確認してください。")</f>
        <v/>
      </c>
    </row>
    <row r="27" spans="1:19" ht="36" customHeight="1">
      <c r="A27" s="154"/>
      <c r="B27" s="167" t="s">
        <v>152</v>
      </c>
      <c r="C27" s="162"/>
      <c r="D27" s="163"/>
      <c r="E27" s="107">
        <f>IF(②ふれあいサロン!J37="",②ふれあいサロン!Q17,IF(②ふれあいサロン!Q18&gt;②ふれあいサロン!J37,②ふれあいサロン!Q17,IF(②ふれあいサロン!Q18=0,②ふれあいサロン!Q17-②ふれあいサロン!J37,②ふれあいサロン!Q17+②ふれあいサロン!Q18-②ふれあいサロン!J37)))</f>
        <v>0</v>
      </c>
      <c r="F27" s="108"/>
      <c r="G27" s="109"/>
      <c r="H27" s="107">
        <f>IF(②ふれあいサロン!J37="",②ふれあいサロン!Q18,IF(②ふれあいサロン!Q18&gt;②ふれあいサロン!J37,②ふれあいサロン!Q18-②ふれあいサロン!J37,0))</f>
        <v>0</v>
      </c>
      <c r="I27" s="108"/>
      <c r="J27" s="109"/>
      <c r="K27" s="128">
        <f>②ふれあいサロン!Q19-②ふれあいサロン!J35</f>
        <v>0</v>
      </c>
      <c r="L27" s="129"/>
      <c r="M27" s="130"/>
      <c r="N27" s="113">
        <f>IF(A47="ON","",E27+H27+K27)</f>
        <v>0</v>
      </c>
      <c r="O27" s="114"/>
      <c r="P27" s="115"/>
    </row>
    <row r="28" spans="1:19" ht="54" customHeight="1">
      <c r="A28" s="152" t="s">
        <v>153</v>
      </c>
      <c r="B28" s="155" t="s">
        <v>188</v>
      </c>
      <c r="C28" s="156"/>
      <c r="D28" s="157"/>
      <c r="E28" s="140">
        <f>IF('③地域特性を活かした事業 (2)'!J37="",'③地域特性を活かした事業 (2)'!Q18,IF('③地域特性を活かした事業 (2)'!Q19&gt;'③地域特性を活かした事業 (2)'!J37,'③地域特性を活かした事業 (2)'!Q18,IF('③地域特性を活かした事業 (2)'!Q19=0,'③地域特性を活かした事業 (2)'!Q18-'③地域特性を活かした事業 (2)'!J37,'③地域特性を活かした事業 (2)'!Q18+'③地域特性を活かした事業 (2)'!Q19-'③地域特性を活かした事業 (2)'!J37)))</f>
        <v>0</v>
      </c>
      <c r="F28" s="141"/>
      <c r="G28" s="142"/>
      <c r="H28" s="140">
        <f>IF('③地域特性を活かした事業 (2)'!J37="",'③地域特性を活かした事業 (2)'!Q19,IF('③地域特性を活かした事業 (2)'!Q19&gt;'③地域特性を活かした事業 (2)'!J37,'③地域特性を活かした事業 (2)'!Q19-'③地域特性を活かした事業 (2)'!J37,0))</f>
        <v>0</v>
      </c>
      <c r="I28" s="141"/>
      <c r="J28" s="142"/>
      <c r="K28" s="143">
        <f>-'③地域特性を活かした事業 (2)'!J35</f>
        <v>0</v>
      </c>
      <c r="L28" s="144"/>
      <c r="M28" s="145"/>
      <c r="N28" s="146">
        <f>IF(A47="ON","",E28+H28+K28)</f>
        <v>0</v>
      </c>
      <c r="O28" s="147"/>
      <c r="P28" s="148"/>
    </row>
    <row r="29" spans="1:19" ht="36" customHeight="1">
      <c r="A29" s="153"/>
      <c r="B29" s="158" t="s">
        <v>154</v>
      </c>
      <c r="C29" s="159"/>
      <c r="D29" s="160"/>
      <c r="E29" s="149"/>
      <c r="F29" s="150"/>
      <c r="G29" s="151"/>
      <c r="H29" s="122"/>
      <c r="I29" s="123"/>
      <c r="J29" s="124"/>
      <c r="K29" s="122"/>
      <c r="L29" s="123"/>
      <c r="M29" s="124"/>
      <c r="N29" s="125">
        <f>IF(A47="ON","",E29+H29+K29)</f>
        <v>0</v>
      </c>
      <c r="O29" s="126"/>
      <c r="P29" s="127"/>
      <c r="R29" s="99" t="str">
        <f>IF(E29=0,"敬老会事業の額が入力されていません（０円であれば問題ありません）。","")</f>
        <v>敬老会事業の額が入力されていません（０円であれば問題ありません）。</v>
      </c>
    </row>
    <row r="30" spans="1:19" ht="36" customHeight="1">
      <c r="A30" s="154"/>
      <c r="B30" s="161" t="s">
        <v>155</v>
      </c>
      <c r="C30" s="162"/>
      <c r="D30" s="163"/>
      <c r="E30" s="107">
        <f>IF(④地区社協広報紙発行事業!J43="",④地区社協広報紙発行事業!Q27,IF(④地区社協広報紙発行事業!Q28&gt;④地区社協広報紙発行事業!J44,④地区社協広報紙発行事業!Q27,IF(④地区社協広報紙発行事業!Q28=0,④地区社協広報紙発行事業!Q27-④地区社協広報紙発行事業!J43,④地区社協広報紙発行事業!Q27+④地区社協広報紙発行事業!Q28-④地区社協広報紙発行事業!J43)))</f>
        <v>0</v>
      </c>
      <c r="F30" s="108"/>
      <c r="G30" s="109"/>
      <c r="H30" s="107">
        <f>IF(④地区社協広報紙発行事業!J43="",④地区社協広報紙発行事業!Q28,IF(④地区社協広報紙発行事業!Q28&gt;④地区社協広報紙発行事業!J43,④地区社協広報紙発行事業!Q28-④地区社協広報紙発行事業!J43,0))</f>
        <v>0</v>
      </c>
      <c r="I30" s="108"/>
      <c r="J30" s="109"/>
      <c r="K30" s="110"/>
      <c r="L30" s="111"/>
      <c r="M30" s="112"/>
      <c r="N30" s="113">
        <f>IF(A47="ON","",E30+H30+K30)</f>
        <v>0</v>
      </c>
      <c r="O30" s="114"/>
      <c r="P30" s="115"/>
    </row>
    <row r="31" spans="1:19" ht="36" customHeight="1">
      <c r="A31" s="119" t="s">
        <v>156</v>
      </c>
      <c r="B31" s="120"/>
      <c r="C31" s="120"/>
      <c r="D31" s="121"/>
      <c r="E31" s="116">
        <f>IF(A47="ON","",SUM(E26:G30))</f>
        <v>0</v>
      </c>
      <c r="F31" s="117"/>
      <c r="G31" s="118"/>
      <c r="H31" s="116">
        <f>IF(A47="ON","",SUM(H26:J30))</f>
        <v>0</v>
      </c>
      <c r="I31" s="117"/>
      <c r="J31" s="118"/>
      <c r="K31" s="116">
        <f>IF(A47="ON","",SUM(K26:M30))</f>
        <v>0</v>
      </c>
      <c r="L31" s="117"/>
      <c r="M31" s="118"/>
      <c r="N31" s="116">
        <f>IF(A47="ON","",SUM(N26:P30))</f>
        <v>0</v>
      </c>
      <c r="O31" s="117"/>
      <c r="P31" s="118"/>
    </row>
    <row r="32" spans="1:19" ht="16.5" customHeight="1">
      <c r="A32" s="11" t="s">
        <v>186</v>
      </c>
    </row>
    <row r="33" spans="1:9" ht="16.5" customHeight="1">
      <c r="A33" s="11" t="s">
        <v>187</v>
      </c>
    </row>
    <row r="34" spans="1:9" ht="16.5" customHeight="1"/>
    <row r="35" spans="1:9" ht="16.5" customHeight="1">
      <c r="A35" s="11" t="s">
        <v>172</v>
      </c>
      <c r="D35" s="105" t="str">
        <f>IFERROR(IF(D16+D18+D20-D22&lt;=0,"",D16+D18+D20-D22),"")</f>
        <v/>
      </c>
      <c r="E35" s="106"/>
      <c r="F35" s="106"/>
      <c r="G35" s="106"/>
      <c r="H35" s="15" t="s">
        <v>148</v>
      </c>
      <c r="I35" s="11" t="s">
        <v>173</v>
      </c>
    </row>
    <row r="36" spans="1:9" ht="16.5" customHeight="1"/>
    <row r="37" spans="1:9" ht="16.5" customHeight="1">
      <c r="A37" s="11" t="s">
        <v>174</v>
      </c>
    </row>
    <row r="38" spans="1:9" ht="16.5" customHeight="1">
      <c r="A38" s="11" t="s">
        <v>175</v>
      </c>
    </row>
    <row r="39" spans="1:9" ht="16.5" customHeight="1">
      <c r="A39" s="11" t="s">
        <v>185</v>
      </c>
    </row>
    <row r="40" spans="1:9" ht="16.5" customHeight="1">
      <c r="A40" s="11" t="s">
        <v>184</v>
      </c>
    </row>
    <row r="46" spans="1:9" ht="18" customHeight="1">
      <c r="A46" s="100" t="s">
        <v>190</v>
      </c>
    </row>
    <row r="47" spans="1:9" ht="18" customHeight="1">
      <c r="A47" s="101" t="s">
        <v>191</v>
      </c>
    </row>
  </sheetData>
  <sheetProtection sheet="1" scenarios="1" formatColumns="0" formatRows="0"/>
  <mergeCells count="45">
    <mergeCell ref="A26:A27"/>
    <mergeCell ref="B26:D26"/>
    <mergeCell ref="B27:D27"/>
    <mergeCell ref="I10:O10"/>
    <mergeCell ref="K11:O11"/>
    <mergeCell ref="D16:G16"/>
    <mergeCell ref="D20:G20"/>
    <mergeCell ref="D18:G18"/>
    <mergeCell ref="E25:G25"/>
    <mergeCell ref="E26:G26"/>
    <mergeCell ref="E27:G27"/>
    <mergeCell ref="D22:G22"/>
    <mergeCell ref="B25:D25"/>
    <mergeCell ref="H25:J25"/>
    <mergeCell ref="K25:M25"/>
    <mergeCell ref="N25:P25"/>
    <mergeCell ref="E29:G29"/>
    <mergeCell ref="A28:A30"/>
    <mergeCell ref="B28:D28"/>
    <mergeCell ref="B29:D29"/>
    <mergeCell ref="B30:D30"/>
    <mergeCell ref="E28:G28"/>
    <mergeCell ref="H26:J26"/>
    <mergeCell ref="K26:M26"/>
    <mergeCell ref="N26:P26"/>
    <mergeCell ref="N27:P27"/>
    <mergeCell ref="H28:J28"/>
    <mergeCell ref="K28:M28"/>
    <mergeCell ref="N28:P28"/>
    <mergeCell ref="I11:J11"/>
    <mergeCell ref="D35:G35"/>
    <mergeCell ref="H30:J30"/>
    <mergeCell ref="K30:M30"/>
    <mergeCell ref="N30:P30"/>
    <mergeCell ref="H31:J31"/>
    <mergeCell ref="K31:M31"/>
    <mergeCell ref="N31:P31"/>
    <mergeCell ref="E30:G30"/>
    <mergeCell ref="E31:G31"/>
    <mergeCell ref="A31:D31"/>
    <mergeCell ref="H29:J29"/>
    <mergeCell ref="K29:M29"/>
    <mergeCell ref="N29:P29"/>
    <mergeCell ref="H27:J27"/>
    <mergeCell ref="K27:M27"/>
  </mergeCells>
  <phoneticPr fontId="20"/>
  <dataValidations count="7">
    <dataValidation imeMode="off" allowBlank="1" showInputMessage="1" showErrorMessage="1" sqref="R20 R19 R18 R4 E30:J30 O5 E26:J28 D20:G20 D16:G16 K5 M5 E29:G29" xr:uid="{7E2254A4-7B9F-4643-A640-2AFB46E003BC}"/>
    <dataValidation imeMode="hiragana" allowBlank="1" showInputMessage="1" showErrorMessage="1" sqref="R7 R10 R14" xr:uid="{422336BA-A933-43D7-B9C8-ACD1C5619CD6}"/>
    <dataValidation type="whole" imeMode="off" allowBlank="1" showInputMessage="1" showErrorMessage="1" sqref="K28:M28" xr:uid="{24232A0E-D5D7-4234-AF67-949438B2C25E}">
      <formula1>-34200</formula1>
      <formula2>0</formula2>
    </dataValidation>
    <dataValidation type="whole" imeMode="off" allowBlank="1" showInputMessage="1" showErrorMessage="1" sqref="K26:M26" xr:uid="{29588D0B-2AA4-4642-84AB-36F8C5D5953E}">
      <formula1>-17600</formula1>
      <formula2>16600</formula2>
    </dataValidation>
    <dataValidation type="whole" imeMode="off" allowBlank="1" showInputMessage="1" showErrorMessage="1" sqref="K27:M27" xr:uid="{A58CC381-455D-46EE-B1C7-AAE69213C4A8}">
      <formula1>-16600</formula1>
      <formula2>17600</formula2>
    </dataValidation>
    <dataValidation type="whole" imeMode="off" allowBlank="1" showInputMessage="1" showErrorMessage="1" sqref="R23" xr:uid="{D5F30DC3-D758-454B-A3B6-2518AEFEDBE7}">
      <formula1>0</formula1>
      <formula2>1000000</formula2>
    </dataValidation>
    <dataValidation type="list" allowBlank="1" showInputMessage="1" showErrorMessage="1" sqref="A47" xr:uid="{9A260A98-9248-4231-8DEA-EDECA9C29EEA}">
      <formula1>"OFF,ON"</formula1>
    </dataValidation>
  </dataValidations>
  <pageMargins left="0.70866141732283472" right="0.70866141732283472" top="0.74803149606299213" bottom="0.74803149606299213" header="0.31496062992125984" footer="0.31496062992125984"/>
  <pageSetup paperSize="9" orientation="portrait" blackAndWhite="1" horizont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0"/>
  <sheetViews>
    <sheetView view="pageBreakPreview" zoomScaleNormal="100" zoomScaleSheetLayoutView="100" workbookViewId="0">
      <selection activeCell="Q7" sqref="Q7:R7"/>
    </sheetView>
  </sheetViews>
  <sheetFormatPr defaultRowHeight="13.5"/>
  <cols>
    <col min="1" max="32" width="4.625" customWidth="1"/>
    <col min="33" max="84" width="2.625" customWidth="1"/>
  </cols>
  <sheetData>
    <row r="1" spans="1:23">
      <c r="A1" t="s">
        <v>41</v>
      </c>
    </row>
    <row r="2" spans="1:23">
      <c r="W2" t="str">
        <f>様式第４号!B3&amp;"　地域支えあいのまちづくり推進事業　実施報告書・収支決算書　①"</f>
        <v>令和 ３ 年度　地域支えあいのまちづくり推進事業　実施報告書・収支決算書　①</v>
      </c>
    </row>
    <row r="3" spans="1:23" ht="18.75" customHeight="1">
      <c r="W3" t="str">
        <f>様式第４号!I10</f>
        <v>　　　　　 地区社会福祉協議会</v>
      </c>
    </row>
    <row r="4" spans="1:23" ht="18.75" customHeight="1"/>
    <row r="5" spans="1:23" ht="14.25">
      <c r="A5" s="1" t="s">
        <v>46</v>
      </c>
    </row>
    <row r="6" spans="1:23" ht="3.75" customHeight="1"/>
    <row r="7" spans="1:23" ht="30" customHeight="1" thickBot="1">
      <c r="A7" s="181" t="s">
        <v>0</v>
      </c>
      <c r="B7" s="179"/>
      <c r="C7" s="180"/>
      <c r="D7" s="49" t="s">
        <v>48</v>
      </c>
      <c r="E7" s="49"/>
      <c r="F7" s="49"/>
      <c r="G7" s="49"/>
      <c r="H7" s="49"/>
      <c r="I7" s="49"/>
      <c r="J7" s="49"/>
      <c r="K7" s="49"/>
      <c r="L7" s="49"/>
      <c r="M7" s="49"/>
      <c r="N7" s="49"/>
      <c r="O7" s="49"/>
      <c r="P7" s="49"/>
      <c r="Q7" s="185">
        <f>SUM(Q8:R10)</f>
        <v>0</v>
      </c>
      <c r="R7" s="185"/>
      <c r="S7" s="50" t="s">
        <v>1</v>
      </c>
    </row>
    <row r="8" spans="1:23" ht="30" customHeight="1" thickTop="1">
      <c r="A8" s="182"/>
      <c r="B8" s="183"/>
      <c r="C8" s="184"/>
      <c r="D8" s="51" t="s">
        <v>5</v>
      </c>
      <c r="E8" s="51"/>
      <c r="F8" s="51" t="s">
        <v>2</v>
      </c>
      <c r="G8" s="51"/>
      <c r="H8" s="51"/>
      <c r="I8" s="51"/>
      <c r="J8" s="51"/>
      <c r="K8" s="51"/>
      <c r="L8" s="51"/>
      <c r="M8" s="51"/>
      <c r="N8" s="51"/>
      <c r="O8" s="51"/>
      <c r="P8" s="51"/>
      <c r="Q8" s="186"/>
      <c r="R8" s="186"/>
      <c r="S8" s="52" t="s">
        <v>1</v>
      </c>
    </row>
    <row r="9" spans="1:23" ht="30" customHeight="1">
      <c r="A9" s="182"/>
      <c r="B9" s="183"/>
      <c r="C9" s="184"/>
      <c r="D9" s="51"/>
      <c r="E9" s="51"/>
      <c r="F9" s="187" t="s">
        <v>3</v>
      </c>
      <c r="G9" s="187"/>
      <c r="H9" s="187"/>
      <c r="I9" s="187"/>
      <c r="J9" s="187"/>
      <c r="K9" s="51"/>
      <c r="L9" s="51"/>
      <c r="M9" s="51"/>
      <c r="N9" s="51"/>
      <c r="O9" s="51"/>
      <c r="P9" s="51"/>
      <c r="Q9" s="188"/>
      <c r="R9" s="188"/>
      <c r="S9" s="53" t="s">
        <v>1</v>
      </c>
    </row>
    <row r="10" spans="1:23" ht="30" customHeight="1">
      <c r="A10" s="182"/>
      <c r="B10" s="183"/>
      <c r="C10" s="184"/>
      <c r="D10" s="51"/>
      <c r="E10" s="51"/>
      <c r="F10" s="187" t="s">
        <v>4</v>
      </c>
      <c r="G10" s="187"/>
      <c r="H10" s="187"/>
      <c r="I10" s="187"/>
      <c r="J10" s="187"/>
      <c r="K10" s="187"/>
      <c r="L10" s="187"/>
      <c r="M10" s="51"/>
      <c r="N10" s="51"/>
      <c r="O10" s="51"/>
      <c r="P10" s="51"/>
      <c r="Q10" s="188"/>
      <c r="R10" s="188"/>
      <c r="S10" s="53" t="s">
        <v>1</v>
      </c>
    </row>
    <row r="11" spans="1:23" ht="30" customHeight="1">
      <c r="A11" s="182"/>
      <c r="B11" s="183"/>
      <c r="C11" s="184"/>
      <c r="D11" s="51" t="s">
        <v>62</v>
      </c>
      <c r="E11" s="51"/>
      <c r="F11" s="51"/>
      <c r="G11" s="51"/>
      <c r="H11" s="51"/>
      <c r="I11" s="51"/>
      <c r="J11" s="51"/>
      <c r="K11" s="51"/>
      <c r="L11" s="51"/>
      <c r="M11" s="51"/>
      <c r="N11" s="51"/>
      <c r="O11" s="51"/>
      <c r="P11" s="51"/>
      <c r="Q11" s="189"/>
      <c r="R11" s="189"/>
      <c r="S11" s="53" t="s">
        <v>1</v>
      </c>
    </row>
    <row r="12" spans="1:23" ht="30" customHeight="1">
      <c r="A12" s="190" t="s">
        <v>6</v>
      </c>
      <c r="B12" s="120"/>
      <c r="C12" s="121"/>
      <c r="D12" s="54" t="s">
        <v>49</v>
      </c>
      <c r="E12" s="54"/>
      <c r="F12" s="54"/>
      <c r="G12" s="54"/>
      <c r="H12" s="54"/>
      <c r="I12" s="54"/>
      <c r="J12" s="54"/>
      <c r="K12" s="54"/>
      <c r="L12" s="54"/>
      <c r="M12" s="54"/>
      <c r="N12" s="54"/>
      <c r="O12" s="54"/>
      <c r="P12" s="54"/>
      <c r="Q12" s="189"/>
      <c r="R12" s="189"/>
      <c r="S12" s="55" t="s">
        <v>1</v>
      </c>
    </row>
    <row r="13" spans="1:23" ht="30" customHeight="1">
      <c r="A13" s="190" t="s">
        <v>7</v>
      </c>
      <c r="B13" s="120"/>
      <c r="C13" s="121"/>
      <c r="D13" s="54" t="s">
        <v>8</v>
      </c>
      <c r="E13" s="54"/>
      <c r="F13" s="54"/>
      <c r="G13" s="54"/>
      <c r="H13" s="54"/>
      <c r="I13" s="54"/>
      <c r="J13" s="54"/>
      <c r="K13" s="54"/>
      <c r="L13" s="54"/>
      <c r="M13" s="54"/>
      <c r="N13" s="54"/>
      <c r="O13" s="54"/>
      <c r="P13" s="54"/>
      <c r="Q13" s="189"/>
      <c r="R13" s="189"/>
      <c r="S13" s="55" t="s">
        <v>1</v>
      </c>
    </row>
    <row r="14" spans="1:23" ht="30" customHeight="1">
      <c r="A14" s="191" t="s">
        <v>9</v>
      </c>
      <c r="B14" s="192"/>
      <c r="C14" s="193"/>
      <c r="D14" s="56" t="s">
        <v>50</v>
      </c>
      <c r="E14" s="54"/>
      <c r="F14" s="54"/>
      <c r="G14" s="54"/>
      <c r="H14" s="54"/>
      <c r="I14" s="54"/>
      <c r="J14" s="54"/>
      <c r="K14" s="54"/>
      <c r="L14" s="54"/>
      <c r="M14" s="54"/>
      <c r="N14" s="54"/>
      <c r="O14" s="54"/>
      <c r="P14" s="54"/>
      <c r="Q14" s="200"/>
      <c r="R14" s="200"/>
      <c r="S14" s="55" t="s">
        <v>1</v>
      </c>
    </row>
    <row r="15" spans="1:23">
      <c r="A15" s="194"/>
      <c r="B15" s="195"/>
      <c r="C15" s="196"/>
      <c r="D15" s="57" t="s">
        <v>83</v>
      </c>
      <c r="E15" s="51"/>
      <c r="F15" s="51"/>
      <c r="G15" s="51"/>
      <c r="H15" s="51"/>
      <c r="I15" s="51"/>
      <c r="J15" s="51"/>
      <c r="K15" s="51"/>
      <c r="L15" s="51"/>
      <c r="M15" s="51"/>
      <c r="N15" s="51"/>
      <c r="O15" s="51"/>
      <c r="P15" s="51"/>
      <c r="Q15" s="58"/>
      <c r="R15" s="58"/>
      <c r="S15" s="50"/>
    </row>
    <row r="16" spans="1:23" ht="30" customHeight="1">
      <c r="A16" s="194"/>
      <c r="B16" s="195"/>
      <c r="C16" s="196"/>
      <c r="D16" s="57"/>
      <c r="E16" s="201"/>
      <c r="F16" s="202"/>
      <c r="G16" s="202"/>
      <c r="H16" s="202"/>
      <c r="I16" s="202"/>
      <c r="J16" s="202"/>
      <c r="K16" s="202"/>
      <c r="L16" s="202"/>
      <c r="M16" s="202"/>
      <c r="N16" s="202"/>
      <c r="O16" s="202"/>
      <c r="P16" s="202"/>
      <c r="Q16" s="202"/>
      <c r="R16" s="202"/>
      <c r="S16" s="59"/>
    </row>
    <row r="17" spans="1:20" ht="30" customHeight="1">
      <c r="A17" s="194"/>
      <c r="B17" s="195"/>
      <c r="C17" s="196"/>
      <c r="D17" s="60"/>
      <c r="E17" s="203"/>
      <c r="F17" s="203"/>
      <c r="G17" s="203"/>
      <c r="H17" s="203"/>
      <c r="I17" s="203"/>
      <c r="J17" s="203"/>
      <c r="K17" s="203"/>
      <c r="L17" s="203"/>
      <c r="M17" s="203"/>
      <c r="N17" s="203"/>
      <c r="O17" s="203"/>
      <c r="P17" s="203"/>
      <c r="Q17" s="203"/>
      <c r="R17" s="203"/>
      <c r="S17" s="53"/>
    </row>
    <row r="18" spans="1:20" ht="30" customHeight="1">
      <c r="A18" s="194"/>
      <c r="B18" s="195"/>
      <c r="C18" s="196"/>
      <c r="D18" s="57" t="s">
        <v>82</v>
      </c>
      <c r="E18" s="51"/>
      <c r="F18" s="51"/>
      <c r="G18" s="51"/>
      <c r="H18" s="51"/>
      <c r="I18" s="51"/>
      <c r="J18" s="51"/>
      <c r="K18" s="51"/>
      <c r="L18" s="51"/>
      <c r="M18" s="51"/>
      <c r="N18" s="51"/>
      <c r="O18" s="51"/>
      <c r="P18" s="51"/>
      <c r="Q18" s="189"/>
      <c r="R18" s="189"/>
      <c r="S18" s="53" t="s">
        <v>51</v>
      </c>
    </row>
    <row r="19" spans="1:20" ht="14.25" customHeight="1">
      <c r="A19" s="194"/>
      <c r="B19" s="195"/>
      <c r="C19" s="196"/>
      <c r="D19" s="57" t="s">
        <v>53</v>
      </c>
      <c r="E19" s="51"/>
      <c r="F19" s="51"/>
      <c r="G19" s="51"/>
      <c r="H19" s="51"/>
      <c r="I19" s="51"/>
      <c r="J19" s="51"/>
      <c r="K19" s="51"/>
      <c r="L19" s="51"/>
      <c r="M19" s="51"/>
      <c r="N19" s="51"/>
      <c r="O19" s="51"/>
      <c r="P19" s="51"/>
      <c r="Q19" s="61"/>
      <c r="R19" s="61"/>
      <c r="S19" s="50"/>
    </row>
    <row r="20" spans="1:20" ht="14.25" customHeight="1">
      <c r="A20" s="194"/>
      <c r="B20" s="195"/>
      <c r="C20" s="196"/>
      <c r="D20" s="62" t="s">
        <v>85</v>
      </c>
      <c r="E20" s="63"/>
      <c r="F20" s="63"/>
      <c r="G20" s="63"/>
      <c r="H20" s="63"/>
      <c r="I20" s="63"/>
      <c r="J20" s="63"/>
      <c r="K20" s="63"/>
      <c r="L20" s="63"/>
      <c r="M20" s="63"/>
      <c r="N20" s="63"/>
      <c r="O20" s="63"/>
      <c r="P20" s="63"/>
      <c r="Q20" s="64"/>
      <c r="R20" s="64"/>
      <c r="S20" s="65"/>
    </row>
    <row r="21" spans="1:20" ht="14.25" customHeight="1">
      <c r="A21" s="194"/>
      <c r="B21" s="195"/>
      <c r="C21" s="196"/>
      <c r="D21" s="62" t="s">
        <v>86</v>
      </c>
      <c r="E21" s="63"/>
      <c r="F21" s="63"/>
      <c r="G21" s="63"/>
      <c r="H21" s="63"/>
      <c r="I21" s="63"/>
      <c r="J21" s="63"/>
      <c r="K21" s="63"/>
      <c r="L21" s="63"/>
      <c r="M21" s="63"/>
      <c r="N21" s="63"/>
      <c r="O21" s="63"/>
      <c r="P21" s="63"/>
      <c r="Q21" s="64"/>
      <c r="R21" s="64"/>
      <c r="S21" s="65"/>
    </row>
    <row r="22" spans="1:20" ht="14.25" customHeight="1">
      <c r="A22" s="194"/>
      <c r="B22" s="195"/>
      <c r="C22" s="196"/>
      <c r="D22" s="62" t="s">
        <v>87</v>
      </c>
      <c r="E22" s="63"/>
      <c r="F22" s="63"/>
      <c r="G22" s="63"/>
      <c r="H22" s="63"/>
      <c r="I22" s="63"/>
      <c r="J22" s="63"/>
      <c r="K22" s="63"/>
      <c r="L22" s="63"/>
      <c r="M22" s="63"/>
      <c r="N22" s="63"/>
      <c r="O22" s="63"/>
      <c r="P22" s="63"/>
      <c r="Q22" s="64"/>
      <c r="R22" s="64"/>
      <c r="S22" s="65"/>
    </row>
    <row r="23" spans="1:20" ht="14.25" customHeight="1">
      <c r="A23" s="194"/>
      <c r="B23" s="195"/>
      <c r="C23" s="196"/>
      <c r="D23" s="62" t="s">
        <v>88</v>
      </c>
      <c r="E23" s="63"/>
      <c r="F23" s="63"/>
      <c r="G23" s="63"/>
      <c r="H23" s="63"/>
      <c r="I23" s="63"/>
      <c r="J23" s="63"/>
      <c r="K23" s="63"/>
      <c r="L23" s="63"/>
      <c r="M23" s="63"/>
      <c r="N23" s="63"/>
      <c r="O23" s="63"/>
      <c r="P23" s="63"/>
      <c r="Q23" s="64"/>
      <c r="R23" s="64"/>
      <c r="S23" s="65"/>
    </row>
    <row r="24" spans="1:20" ht="2.25" customHeight="1">
      <c r="A24" s="197"/>
      <c r="B24" s="198"/>
      <c r="C24" s="199"/>
      <c r="D24" s="60"/>
      <c r="E24" s="66"/>
      <c r="F24" s="66"/>
      <c r="G24" s="66"/>
      <c r="H24" s="66"/>
      <c r="I24" s="66"/>
      <c r="J24" s="66"/>
      <c r="K24" s="66"/>
      <c r="L24" s="66"/>
      <c r="M24" s="66"/>
      <c r="N24" s="66"/>
      <c r="O24" s="66"/>
      <c r="P24" s="66"/>
      <c r="Q24" s="67"/>
      <c r="R24" s="67"/>
      <c r="S24" s="53"/>
    </row>
    <row r="25" spans="1:20" ht="30" customHeight="1">
      <c r="A25" s="204" t="s">
        <v>10</v>
      </c>
      <c r="B25" s="205"/>
      <c r="C25" s="206"/>
      <c r="D25" s="56" t="s">
        <v>47</v>
      </c>
      <c r="E25" s="54"/>
      <c r="F25" s="54"/>
      <c r="G25" s="54"/>
      <c r="H25" s="54"/>
      <c r="I25" s="54"/>
      <c r="J25" s="54"/>
      <c r="K25" s="54"/>
      <c r="L25" s="54"/>
      <c r="M25" s="54"/>
      <c r="N25" s="54"/>
      <c r="O25" s="54"/>
      <c r="P25" s="54"/>
      <c r="Q25" s="200"/>
      <c r="R25" s="200"/>
      <c r="S25" s="55" t="s">
        <v>11</v>
      </c>
    </row>
    <row r="26" spans="1:20" ht="7.5" customHeight="1"/>
    <row r="27" spans="1:20" ht="18.75" customHeight="1">
      <c r="A27" t="s">
        <v>52</v>
      </c>
    </row>
    <row r="28" spans="1:20" ht="18.75" customHeight="1">
      <c r="A28" t="s">
        <v>39</v>
      </c>
      <c r="T28" s="7" t="s">
        <v>19</v>
      </c>
    </row>
    <row r="29" spans="1:20" ht="23.1" customHeight="1">
      <c r="A29" s="207" t="s">
        <v>18</v>
      </c>
      <c r="B29" s="207"/>
      <c r="C29" s="207"/>
      <c r="D29" s="207"/>
      <c r="E29" s="207" t="s">
        <v>16</v>
      </c>
      <c r="F29" s="207"/>
      <c r="G29" s="207"/>
      <c r="H29" s="207"/>
      <c r="I29" s="207"/>
      <c r="J29" s="207" t="s">
        <v>42</v>
      </c>
      <c r="K29" s="207"/>
      <c r="L29" s="207"/>
      <c r="M29" s="207"/>
      <c r="N29" s="207"/>
      <c r="O29" s="207" t="s">
        <v>17</v>
      </c>
      <c r="P29" s="207"/>
      <c r="Q29" s="207"/>
      <c r="R29" s="207"/>
      <c r="S29" s="207"/>
      <c r="T29" s="207"/>
    </row>
    <row r="30" spans="1:20" ht="18.75" customHeight="1">
      <c r="A30" s="231" t="s">
        <v>12</v>
      </c>
      <c r="B30" s="232"/>
      <c r="C30" s="232"/>
      <c r="D30" s="233"/>
      <c r="E30" s="256"/>
      <c r="F30" s="257"/>
      <c r="G30" s="257"/>
      <c r="H30" s="257"/>
      <c r="I30" s="258"/>
      <c r="J30" s="247" t="str">
        <f>IF(SUM(Q31:Q33)=0,"",SUM(Q31:Q33))</f>
        <v/>
      </c>
      <c r="K30" s="248"/>
      <c r="L30" s="248"/>
      <c r="M30" s="248"/>
      <c r="N30" s="249"/>
      <c r="O30" s="245" t="s">
        <v>84</v>
      </c>
      <c r="P30" s="246"/>
      <c r="Q30" s="246"/>
      <c r="R30" s="246"/>
      <c r="S30" s="246"/>
      <c r="T30" s="9"/>
    </row>
    <row r="31" spans="1:20" ht="18.75" customHeight="1">
      <c r="A31" s="234"/>
      <c r="B31" s="235"/>
      <c r="C31" s="235"/>
      <c r="D31" s="236"/>
      <c r="E31" s="259"/>
      <c r="F31" s="260"/>
      <c r="G31" s="260"/>
      <c r="H31" s="260"/>
      <c r="I31" s="261"/>
      <c r="J31" s="250"/>
      <c r="K31" s="251"/>
      <c r="L31" s="251"/>
      <c r="M31" s="251"/>
      <c r="N31" s="252"/>
      <c r="O31" s="265"/>
      <c r="P31" s="266"/>
      <c r="Q31" s="267"/>
      <c r="R31" s="267"/>
      <c r="S31" s="267"/>
      <c r="T31" s="8" t="s">
        <v>45</v>
      </c>
    </row>
    <row r="32" spans="1:20" ht="18.75" customHeight="1">
      <c r="A32" s="234"/>
      <c r="B32" s="235"/>
      <c r="C32" s="235"/>
      <c r="D32" s="236"/>
      <c r="E32" s="259"/>
      <c r="F32" s="260"/>
      <c r="G32" s="260"/>
      <c r="H32" s="260"/>
      <c r="I32" s="261"/>
      <c r="J32" s="250"/>
      <c r="K32" s="251"/>
      <c r="L32" s="251"/>
      <c r="M32" s="251"/>
      <c r="N32" s="252"/>
      <c r="O32" s="268" t="s">
        <v>43</v>
      </c>
      <c r="P32" s="269"/>
      <c r="Q32" s="270"/>
      <c r="R32" s="270"/>
      <c r="S32" s="270"/>
      <c r="T32" s="4" t="s">
        <v>45</v>
      </c>
    </row>
    <row r="33" spans="1:22" ht="18.75" customHeight="1">
      <c r="A33" s="237"/>
      <c r="B33" s="238"/>
      <c r="C33" s="238"/>
      <c r="D33" s="239"/>
      <c r="E33" s="262"/>
      <c r="F33" s="263"/>
      <c r="G33" s="263"/>
      <c r="H33" s="263"/>
      <c r="I33" s="264"/>
      <c r="J33" s="253"/>
      <c r="K33" s="254"/>
      <c r="L33" s="254"/>
      <c r="M33" s="254"/>
      <c r="N33" s="255"/>
      <c r="O33" s="271" t="s">
        <v>44</v>
      </c>
      <c r="P33" s="272"/>
      <c r="Q33" s="273"/>
      <c r="R33" s="273"/>
      <c r="S33" s="273"/>
      <c r="T33" s="5" t="s">
        <v>45</v>
      </c>
    </row>
    <row r="34" spans="1:22" ht="18.75" customHeight="1">
      <c r="A34" s="208" t="s">
        <v>13</v>
      </c>
      <c r="B34" s="208"/>
      <c r="C34" s="208"/>
      <c r="D34" s="208"/>
      <c r="E34" s="209"/>
      <c r="F34" s="209"/>
      <c r="G34" s="209"/>
      <c r="H34" s="209"/>
      <c r="I34" s="209"/>
      <c r="J34" s="209"/>
      <c r="K34" s="209"/>
      <c r="L34" s="209"/>
      <c r="M34" s="209"/>
      <c r="N34" s="209"/>
      <c r="O34" s="210"/>
      <c r="P34" s="210"/>
      <c r="Q34" s="210"/>
      <c r="R34" s="210"/>
      <c r="S34" s="210"/>
      <c r="T34" s="210"/>
      <c r="U34" s="47" t="str">
        <f>IF(AND(J34+J35&gt;0,J49&gt;0,J49&lt;&gt;""),"参加費・自己財源があるのに返還額が生じています。確認してください。","")</f>
        <v/>
      </c>
    </row>
    <row r="35" spans="1:22" ht="18.75" customHeight="1">
      <c r="A35" s="211" t="s">
        <v>14</v>
      </c>
      <c r="B35" s="211"/>
      <c r="C35" s="211"/>
      <c r="D35" s="211"/>
      <c r="E35" s="212"/>
      <c r="F35" s="212"/>
      <c r="G35" s="212"/>
      <c r="H35" s="212"/>
      <c r="I35" s="212"/>
      <c r="J35" s="212"/>
      <c r="K35" s="212"/>
      <c r="L35" s="212"/>
      <c r="M35" s="212"/>
      <c r="N35" s="212"/>
      <c r="O35" s="213"/>
      <c r="P35" s="213"/>
      <c r="Q35" s="213"/>
      <c r="R35" s="213"/>
      <c r="S35" s="213"/>
      <c r="T35" s="213"/>
    </row>
    <row r="36" spans="1:22" ht="18.75" customHeight="1">
      <c r="A36" s="207" t="s">
        <v>15</v>
      </c>
      <c r="B36" s="207"/>
      <c r="C36" s="207"/>
      <c r="D36" s="207"/>
      <c r="E36" s="214" t="str">
        <f>IF(SUM(E30:E35)=0,"",SUM(E30:E35))</f>
        <v/>
      </c>
      <c r="F36" s="214"/>
      <c r="G36" s="214"/>
      <c r="H36" s="214"/>
      <c r="I36" s="214"/>
      <c r="J36" s="214" t="str">
        <f>IF(SUM(J30:J35)=0,"",SUM(J30:J35))</f>
        <v/>
      </c>
      <c r="K36" s="214"/>
      <c r="L36" s="214"/>
      <c r="M36" s="214"/>
      <c r="N36" s="214"/>
      <c r="O36" s="215"/>
      <c r="P36" s="215"/>
      <c r="Q36" s="215"/>
      <c r="R36" s="215"/>
      <c r="S36" s="215"/>
      <c r="T36" s="215"/>
      <c r="U36" s="47" t="str">
        <f>IF(J36=J50,"","収入内訳の合計額と支出内訳の合計額が一致していません。確認してください。")</f>
        <v/>
      </c>
    </row>
    <row r="37" spans="1:22" ht="3.75" customHeight="1"/>
    <row r="38" spans="1:22" ht="18.75" customHeight="1">
      <c r="A38" t="s">
        <v>40</v>
      </c>
      <c r="T38" s="7" t="s">
        <v>19</v>
      </c>
    </row>
    <row r="39" spans="1:22" ht="22.5" customHeight="1">
      <c r="A39" s="207" t="s">
        <v>18</v>
      </c>
      <c r="B39" s="207"/>
      <c r="C39" s="207"/>
      <c r="D39" s="207"/>
      <c r="E39" s="207" t="s">
        <v>16</v>
      </c>
      <c r="F39" s="207"/>
      <c r="G39" s="207"/>
      <c r="H39" s="207"/>
      <c r="I39" s="207"/>
      <c r="J39" s="207" t="s">
        <v>42</v>
      </c>
      <c r="K39" s="207"/>
      <c r="L39" s="207"/>
      <c r="M39" s="207"/>
      <c r="N39" s="207"/>
      <c r="O39" s="216" t="s">
        <v>37</v>
      </c>
      <c r="P39" s="217"/>
      <c r="Q39" s="217"/>
      <c r="R39" s="217"/>
      <c r="S39" s="217"/>
      <c r="T39" s="218"/>
    </row>
    <row r="40" spans="1:22" ht="18.75" customHeight="1">
      <c r="A40" s="476" t="s">
        <v>64</v>
      </c>
      <c r="B40" s="477"/>
      <c r="C40" s="477" t="s">
        <v>21</v>
      </c>
      <c r="D40" s="478"/>
      <c r="E40" s="223"/>
      <c r="F40" s="223"/>
      <c r="G40" s="223"/>
      <c r="H40" s="223"/>
      <c r="I40" s="223"/>
      <c r="J40" s="223"/>
      <c r="K40" s="223"/>
      <c r="L40" s="223"/>
      <c r="M40" s="223"/>
      <c r="N40" s="223"/>
      <c r="O40" s="224"/>
      <c r="P40" s="224"/>
      <c r="Q40" s="224"/>
      <c r="R40" s="224"/>
      <c r="S40" s="224"/>
      <c r="T40" s="224"/>
    </row>
    <row r="41" spans="1:22" ht="18.75" customHeight="1">
      <c r="A41" s="479" t="s">
        <v>65</v>
      </c>
      <c r="B41" s="480"/>
      <c r="C41" s="480" t="s">
        <v>22</v>
      </c>
      <c r="D41" s="481"/>
      <c r="E41" s="222"/>
      <c r="F41" s="222"/>
      <c r="G41" s="222"/>
      <c r="H41" s="222"/>
      <c r="I41" s="222"/>
      <c r="J41" s="222"/>
      <c r="K41" s="222"/>
      <c r="L41" s="222"/>
      <c r="M41" s="222"/>
      <c r="N41" s="222"/>
      <c r="O41" s="210"/>
      <c r="P41" s="210"/>
      <c r="Q41" s="210"/>
      <c r="R41" s="210"/>
      <c r="S41" s="210"/>
      <c r="T41" s="210"/>
    </row>
    <row r="42" spans="1:22" ht="18.75" customHeight="1">
      <c r="A42" s="479" t="s">
        <v>66</v>
      </c>
      <c r="B42" s="480"/>
      <c r="C42" s="480" t="s">
        <v>20</v>
      </c>
      <c r="D42" s="481"/>
      <c r="E42" s="222"/>
      <c r="F42" s="222"/>
      <c r="G42" s="222"/>
      <c r="H42" s="222"/>
      <c r="I42" s="222"/>
      <c r="J42" s="222"/>
      <c r="K42" s="222"/>
      <c r="L42" s="222"/>
      <c r="M42" s="222"/>
      <c r="N42" s="222"/>
      <c r="O42" s="210"/>
      <c r="P42" s="210"/>
      <c r="Q42" s="210"/>
      <c r="R42" s="210"/>
      <c r="S42" s="210"/>
      <c r="T42" s="210"/>
    </row>
    <row r="43" spans="1:22" ht="18.75" customHeight="1">
      <c r="A43" s="479" t="s">
        <v>67</v>
      </c>
      <c r="B43" s="480"/>
      <c r="C43" s="480" t="s">
        <v>23</v>
      </c>
      <c r="D43" s="481"/>
      <c r="E43" s="222"/>
      <c r="F43" s="222"/>
      <c r="G43" s="222"/>
      <c r="H43" s="222"/>
      <c r="I43" s="222"/>
      <c r="J43" s="222"/>
      <c r="K43" s="222"/>
      <c r="L43" s="222"/>
      <c r="M43" s="222"/>
      <c r="N43" s="222"/>
      <c r="O43" s="210"/>
      <c r="P43" s="210"/>
      <c r="Q43" s="210"/>
      <c r="R43" s="210"/>
      <c r="S43" s="210"/>
      <c r="T43" s="210"/>
    </row>
    <row r="44" spans="1:22" ht="18.75" customHeight="1">
      <c r="A44" s="479" t="s">
        <v>68</v>
      </c>
      <c r="B44" s="480"/>
      <c r="C44" s="480" t="s">
        <v>24</v>
      </c>
      <c r="D44" s="481"/>
      <c r="E44" s="222"/>
      <c r="F44" s="222"/>
      <c r="G44" s="222"/>
      <c r="H44" s="222"/>
      <c r="I44" s="222"/>
      <c r="J44" s="222"/>
      <c r="K44" s="222"/>
      <c r="L44" s="222"/>
      <c r="M44" s="222"/>
      <c r="N44" s="222"/>
      <c r="O44" s="210"/>
      <c r="P44" s="210"/>
      <c r="Q44" s="210"/>
      <c r="R44" s="210"/>
      <c r="S44" s="210"/>
      <c r="T44" s="210"/>
    </row>
    <row r="45" spans="1:22" ht="18.75" customHeight="1">
      <c r="A45" s="479" t="s">
        <v>69</v>
      </c>
      <c r="B45" s="480"/>
      <c r="C45" s="480" t="s">
        <v>25</v>
      </c>
      <c r="D45" s="481"/>
      <c r="E45" s="222"/>
      <c r="F45" s="222"/>
      <c r="G45" s="222"/>
      <c r="H45" s="222"/>
      <c r="I45" s="222"/>
      <c r="J45" s="222"/>
      <c r="K45" s="222"/>
      <c r="L45" s="222"/>
      <c r="M45" s="222"/>
      <c r="N45" s="222"/>
      <c r="O45" s="210"/>
      <c r="P45" s="210"/>
      <c r="Q45" s="210"/>
      <c r="R45" s="210"/>
      <c r="S45" s="210"/>
      <c r="T45" s="210"/>
    </row>
    <row r="46" spans="1:22" ht="18.75" customHeight="1">
      <c r="A46" s="479" t="s">
        <v>70</v>
      </c>
      <c r="B46" s="480"/>
      <c r="C46" s="480" t="s">
        <v>26</v>
      </c>
      <c r="D46" s="481"/>
      <c r="E46" s="222"/>
      <c r="F46" s="222"/>
      <c r="G46" s="222"/>
      <c r="H46" s="222"/>
      <c r="I46" s="222"/>
      <c r="J46" s="222"/>
      <c r="K46" s="222"/>
      <c r="L46" s="222"/>
      <c r="M46" s="222"/>
      <c r="N46" s="222"/>
      <c r="O46" s="210"/>
      <c r="P46" s="210"/>
      <c r="Q46" s="210"/>
      <c r="R46" s="210"/>
      <c r="S46" s="210"/>
      <c r="T46" s="210"/>
    </row>
    <row r="47" spans="1:22" ht="18.75" customHeight="1">
      <c r="A47" s="219" t="s">
        <v>71</v>
      </c>
      <c r="B47" s="220"/>
      <c r="C47" s="220"/>
      <c r="D47" s="221"/>
      <c r="E47" s="226"/>
      <c r="F47" s="226"/>
      <c r="G47" s="226"/>
      <c r="H47" s="226"/>
      <c r="I47" s="226"/>
      <c r="J47" s="222"/>
      <c r="K47" s="222"/>
      <c r="L47" s="222"/>
      <c r="M47" s="222"/>
      <c r="N47" s="222"/>
      <c r="O47" s="210"/>
      <c r="P47" s="210"/>
      <c r="Q47" s="210"/>
      <c r="R47" s="210"/>
      <c r="S47" s="210"/>
      <c r="T47" s="210"/>
    </row>
    <row r="48" spans="1:22" ht="18.75" customHeight="1">
      <c r="A48" s="227"/>
      <c r="B48" s="228"/>
      <c r="C48" s="228"/>
      <c r="D48" s="229"/>
      <c r="E48" s="230"/>
      <c r="F48" s="230"/>
      <c r="G48" s="230"/>
      <c r="H48" s="230"/>
      <c r="I48" s="230"/>
      <c r="J48" s="222"/>
      <c r="K48" s="222"/>
      <c r="L48" s="222"/>
      <c r="M48" s="222"/>
      <c r="N48" s="222"/>
      <c r="O48" s="210"/>
      <c r="P48" s="210"/>
      <c r="Q48" s="210"/>
      <c r="R48" s="210"/>
      <c r="S48" s="210"/>
      <c r="T48" s="210"/>
      <c r="U48" s="243" t="str">
        <f>IFERROR(J50-J49-J47-Q33,"")</f>
        <v/>
      </c>
      <c r="V48" s="244"/>
    </row>
    <row r="49" spans="1:22" ht="18.75" customHeight="1">
      <c r="A49" s="240" t="str">
        <f>IF(様式第４号!A47="ON","返還額",IF(J49="","","返還額"))</f>
        <v/>
      </c>
      <c r="B49" s="240"/>
      <c r="C49" s="240"/>
      <c r="D49" s="240"/>
      <c r="E49" s="241" t="str">
        <f>IF(J49="","",0)</f>
        <v/>
      </c>
      <c r="F49" s="241"/>
      <c r="G49" s="241"/>
      <c r="H49" s="241"/>
      <c r="I49" s="241"/>
      <c r="J49" s="242" t="str">
        <f>IF(Q31+Q32+Q33&lt;=SUM(J40:N48),"",J36-SUM(J40:N48))</f>
        <v/>
      </c>
      <c r="K49" s="242"/>
      <c r="L49" s="242"/>
      <c r="M49" s="242"/>
      <c r="N49" s="242"/>
      <c r="O49" s="240"/>
      <c r="P49" s="240"/>
      <c r="Q49" s="240"/>
      <c r="R49" s="240"/>
      <c r="S49" s="240"/>
      <c r="T49" s="240"/>
      <c r="U49" s="36" t="s">
        <v>183</v>
      </c>
      <c r="V49" s="48"/>
    </row>
    <row r="50" spans="1:22" ht="18.75" customHeight="1">
      <c r="A50" s="207" t="s">
        <v>27</v>
      </c>
      <c r="B50" s="207"/>
      <c r="C50" s="207"/>
      <c r="D50" s="207"/>
      <c r="E50" s="225" t="str">
        <f>IF(SUM(E40:E49)=0,"",SUM(E40:E49))</f>
        <v/>
      </c>
      <c r="F50" s="225"/>
      <c r="G50" s="225"/>
      <c r="H50" s="225"/>
      <c r="I50" s="225"/>
      <c r="J50" s="225" t="str">
        <f>IF(SUM(J40:J49)=0,"",SUM(J40:J49))</f>
        <v/>
      </c>
      <c r="K50" s="225"/>
      <c r="L50" s="225"/>
      <c r="M50" s="225"/>
      <c r="N50" s="225"/>
      <c r="O50" s="215"/>
      <c r="P50" s="215"/>
      <c r="Q50" s="215"/>
      <c r="R50" s="215"/>
      <c r="S50" s="215"/>
      <c r="T50" s="215"/>
      <c r="U50" s="243" t="str">
        <f>IFERROR(J50-J49,"")</f>
        <v/>
      </c>
      <c r="V50" s="244"/>
    </row>
  </sheetData>
  <sheetProtection sheet="1" scenarios="1" formatCells="0" formatColumns="0" formatRows="0"/>
  <mergeCells count="94">
    <mergeCell ref="U50:V50"/>
    <mergeCell ref="U48:V48"/>
    <mergeCell ref="O30:S30"/>
    <mergeCell ref="J30:N33"/>
    <mergeCell ref="E30:I33"/>
    <mergeCell ref="E42:I42"/>
    <mergeCell ref="J42:N42"/>
    <mergeCell ref="O42:T42"/>
    <mergeCell ref="O31:P31"/>
    <mergeCell ref="Q31:S31"/>
    <mergeCell ref="O32:P32"/>
    <mergeCell ref="Q32:S32"/>
    <mergeCell ref="O33:P33"/>
    <mergeCell ref="Q33:S33"/>
    <mergeCell ref="A30:D33"/>
    <mergeCell ref="A49:D49"/>
    <mergeCell ref="E49:I49"/>
    <mergeCell ref="J49:N49"/>
    <mergeCell ref="O49:T49"/>
    <mergeCell ref="J47:N47"/>
    <mergeCell ref="O47:T47"/>
    <mergeCell ref="A44:D44"/>
    <mergeCell ref="E44:I44"/>
    <mergeCell ref="J44:N44"/>
    <mergeCell ref="O44:T44"/>
    <mergeCell ref="A45:D45"/>
    <mergeCell ref="E45:I45"/>
    <mergeCell ref="J45:N45"/>
    <mergeCell ref="O45:T45"/>
    <mergeCell ref="A42:D42"/>
    <mergeCell ref="A50:D50"/>
    <mergeCell ref="E50:I50"/>
    <mergeCell ref="J50:N50"/>
    <mergeCell ref="O50:T50"/>
    <mergeCell ref="A46:D46"/>
    <mergeCell ref="E46:I46"/>
    <mergeCell ref="J46:N46"/>
    <mergeCell ref="O46:T46"/>
    <mergeCell ref="A47:D47"/>
    <mergeCell ref="E47:I47"/>
    <mergeCell ref="A48:D48"/>
    <mergeCell ref="E48:I48"/>
    <mergeCell ref="J48:N48"/>
    <mergeCell ref="O48:T48"/>
    <mergeCell ref="A43:D43"/>
    <mergeCell ref="E43:I43"/>
    <mergeCell ref="J43:N43"/>
    <mergeCell ref="O43:T43"/>
    <mergeCell ref="A40:D40"/>
    <mergeCell ref="E40:I40"/>
    <mergeCell ref="J40:N40"/>
    <mergeCell ref="O40:T40"/>
    <mergeCell ref="A41:D41"/>
    <mergeCell ref="E41:I41"/>
    <mergeCell ref="J41:N41"/>
    <mergeCell ref="O41:T41"/>
    <mergeCell ref="A36:D36"/>
    <mergeCell ref="E36:I36"/>
    <mergeCell ref="J36:N36"/>
    <mergeCell ref="O36:T36"/>
    <mergeCell ref="A39:D39"/>
    <mergeCell ref="E39:I39"/>
    <mergeCell ref="J39:N39"/>
    <mergeCell ref="O39:T39"/>
    <mergeCell ref="A34:D34"/>
    <mergeCell ref="E34:I34"/>
    <mergeCell ref="J34:N34"/>
    <mergeCell ref="O34:T34"/>
    <mergeCell ref="A35:D35"/>
    <mergeCell ref="E35:I35"/>
    <mergeCell ref="J35:N35"/>
    <mergeCell ref="O35:T35"/>
    <mergeCell ref="A25:C25"/>
    <mergeCell ref="Q25:R25"/>
    <mergeCell ref="A29:D29"/>
    <mergeCell ref="E29:I29"/>
    <mergeCell ref="J29:N29"/>
    <mergeCell ref="O29:T29"/>
    <mergeCell ref="A12:C12"/>
    <mergeCell ref="Q12:R12"/>
    <mergeCell ref="A13:C13"/>
    <mergeCell ref="Q13:R13"/>
    <mergeCell ref="A14:C24"/>
    <mergeCell ref="Q14:R14"/>
    <mergeCell ref="Q18:R18"/>
    <mergeCell ref="E16:R17"/>
    <mergeCell ref="A7:C11"/>
    <mergeCell ref="Q7:R7"/>
    <mergeCell ref="Q8:R8"/>
    <mergeCell ref="F9:J9"/>
    <mergeCell ref="Q9:R9"/>
    <mergeCell ref="F10:L10"/>
    <mergeCell ref="Q10:R10"/>
    <mergeCell ref="Q11:R11"/>
  </mergeCells>
  <phoneticPr fontId="7"/>
  <dataValidations count="5">
    <dataValidation imeMode="off" allowBlank="1" showInputMessage="1" showErrorMessage="1" sqref="Q31:S32 Q18:R18 Q7:R14 E30:N35 J40:N46 E40:I47 E49:N49 J48:N48 E48:I48" xr:uid="{D5854AE8-3330-4DA8-B16D-771306C82E20}"/>
    <dataValidation imeMode="on" allowBlank="1" showInputMessage="1" showErrorMessage="1" sqref="O34:T35 O40:T49" xr:uid="{63B27855-7EF8-4E74-B3E9-13E017423171}"/>
    <dataValidation type="whole" imeMode="off" allowBlank="1" showInputMessage="1" showErrorMessage="1" sqref="Q33:S33" xr:uid="{E38A78B7-DBA5-4433-B9C7-F360C053B62F}">
      <formula1>0</formula1>
      <formula2>16600</formula2>
    </dataValidation>
    <dataValidation type="whole" imeMode="off" allowBlank="1" showInputMessage="1" showErrorMessage="1" sqref="J47:N47" xr:uid="{6528257E-93AB-491A-8A60-57D1851B0891}">
      <formula1>0</formula1>
      <formula2>17600</formula2>
    </dataValidation>
    <dataValidation imeMode="hiragana" allowBlank="1" showInputMessage="1" showErrorMessage="1" sqref="A48:D48" xr:uid="{3E38F102-DF3A-41AE-8985-73BE9105B509}"/>
  </dataValidations>
  <printOptions horizontalCentered="1"/>
  <pageMargins left="0.70866141732283472" right="0.31496062992125984" top="0.55118110236220474" bottom="0.15748031496062992" header="0.31496062992125984" footer="0.31496062992125984"/>
  <pageSetup paperSize="9" scale="85" orientation="portrait" blackAndWhite="1"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8"/>
  <sheetViews>
    <sheetView view="pageBreakPreview" zoomScaleNormal="100" zoomScaleSheetLayoutView="100" workbookViewId="0">
      <selection activeCell="D5" sqref="D5:G5"/>
    </sheetView>
  </sheetViews>
  <sheetFormatPr defaultRowHeight="13.5"/>
  <cols>
    <col min="1" max="36" width="4.625" customWidth="1"/>
    <col min="37" max="88" width="2.625" customWidth="1"/>
  </cols>
  <sheetData>
    <row r="1" spans="1:23">
      <c r="A1" t="s">
        <v>54</v>
      </c>
    </row>
    <row r="2" spans="1:23">
      <c r="W2" t="str">
        <f>様式第４号!B3&amp;"　地域支えあいのまちづくり推進事業　実施報告書・収支決算書　②"</f>
        <v>令和 ３ 年度　地域支えあいのまちづくり推進事業　実施報告書・収支決算書　②</v>
      </c>
    </row>
    <row r="3" spans="1:23" ht="15" customHeight="1"/>
    <row r="4" spans="1:23" ht="24.95" customHeight="1">
      <c r="A4" s="2" t="s">
        <v>56</v>
      </c>
    </row>
    <row r="5" spans="1:23" ht="30" customHeight="1">
      <c r="A5" s="280" t="s">
        <v>28</v>
      </c>
      <c r="B5" s="280"/>
      <c r="C5" s="280"/>
      <c r="D5" s="284"/>
      <c r="E5" s="284"/>
      <c r="F5" s="284"/>
      <c r="G5" s="284"/>
      <c r="H5" s="284"/>
      <c r="I5" s="284"/>
      <c r="J5" s="284"/>
      <c r="K5" s="284"/>
      <c r="L5" s="284"/>
      <c r="M5" s="284"/>
      <c r="N5" s="284"/>
      <c r="O5" s="284"/>
      <c r="P5" s="284"/>
      <c r="Q5" s="284"/>
      <c r="R5" s="284"/>
      <c r="S5" s="284"/>
      <c r="T5" s="21"/>
    </row>
    <row r="6" spans="1:23" ht="33.75" customHeight="1">
      <c r="A6" s="286" t="s">
        <v>55</v>
      </c>
      <c r="B6" s="277"/>
      <c r="C6" s="278"/>
      <c r="D6" s="274"/>
      <c r="E6" s="275"/>
      <c r="F6" s="275"/>
      <c r="G6" s="68" t="s">
        <v>1</v>
      </c>
      <c r="H6" s="274"/>
      <c r="I6" s="275"/>
      <c r="J6" s="275"/>
      <c r="K6" s="69" t="s">
        <v>1</v>
      </c>
      <c r="L6" s="275"/>
      <c r="M6" s="275"/>
      <c r="N6" s="275"/>
      <c r="O6" s="68" t="s">
        <v>1</v>
      </c>
      <c r="P6" s="274"/>
      <c r="Q6" s="275"/>
      <c r="R6" s="275"/>
      <c r="S6" s="69" t="s">
        <v>1</v>
      </c>
      <c r="T6" s="21"/>
    </row>
    <row r="7" spans="1:23" ht="97.5" customHeight="1">
      <c r="A7" s="280" t="s">
        <v>123</v>
      </c>
      <c r="B7" s="281"/>
      <c r="C7" s="281"/>
      <c r="D7" s="282"/>
      <c r="E7" s="283"/>
      <c r="F7" s="283"/>
      <c r="G7" s="283"/>
      <c r="H7" s="282"/>
      <c r="I7" s="283"/>
      <c r="J7" s="283"/>
      <c r="K7" s="283"/>
      <c r="L7" s="282"/>
      <c r="M7" s="283"/>
      <c r="N7" s="283"/>
      <c r="O7" s="283"/>
      <c r="P7" s="282"/>
      <c r="Q7" s="283"/>
      <c r="R7" s="283"/>
      <c r="S7" s="283"/>
      <c r="T7" s="21"/>
    </row>
    <row r="8" spans="1:23" ht="24" customHeight="1">
      <c r="A8" s="276" t="s">
        <v>29</v>
      </c>
      <c r="B8" s="277"/>
      <c r="C8" s="278"/>
      <c r="D8" s="40" t="s">
        <v>30</v>
      </c>
      <c r="E8" s="279"/>
      <c r="F8" s="279"/>
      <c r="G8" s="32" t="s">
        <v>31</v>
      </c>
      <c r="H8" s="40" t="s">
        <v>30</v>
      </c>
      <c r="I8" s="279"/>
      <c r="J8" s="279"/>
      <c r="K8" s="32" t="s">
        <v>31</v>
      </c>
      <c r="L8" s="40" t="s">
        <v>30</v>
      </c>
      <c r="M8" s="279"/>
      <c r="N8" s="279"/>
      <c r="O8" s="32" t="s">
        <v>31</v>
      </c>
      <c r="P8" s="40" t="s">
        <v>30</v>
      </c>
      <c r="Q8" s="279"/>
      <c r="R8" s="279"/>
      <c r="S8" s="32" t="s">
        <v>31</v>
      </c>
      <c r="T8" s="21"/>
    </row>
    <row r="9" spans="1:23" ht="67.5" customHeight="1">
      <c r="A9" s="276" t="s">
        <v>32</v>
      </c>
      <c r="B9" s="277"/>
      <c r="C9" s="278"/>
      <c r="D9" s="285"/>
      <c r="E9" s="285"/>
      <c r="F9" s="285"/>
      <c r="G9" s="285"/>
      <c r="H9" s="285"/>
      <c r="I9" s="285"/>
      <c r="J9" s="285"/>
      <c r="K9" s="285"/>
      <c r="L9" s="285"/>
      <c r="M9" s="285"/>
      <c r="N9" s="285"/>
      <c r="O9" s="285"/>
      <c r="P9" s="285"/>
      <c r="Q9" s="285"/>
      <c r="R9" s="285"/>
      <c r="S9" s="285"/>
      <c r="T9" s="21"/>
    </row>
    <row r="10" spans="1:23" ht="24" customHeight="1">
      <c r="A10" s="280" t="s">
        <v>38</v>
      </c>
      <c r="B10" s="280"/>
      <c r="C10" s="280"/>
      <c r="D10" s="284"/>
      <c r="E10" s="284"/>
      <c r="F10" s="284"/>
      <c r="G10" s="284"/>
      <c r="H10" s="284"/>
      <c r="I10" s="284"/>
      <c r="J10" s="284"/>
      <c r="K10" s="284"/>
      <c r="L10" s="284"/>
      <c r="M10" s="284"/>
      <c r="N10" s="284"/>
      <c r="O10" s="284"/>
      <c r="P10" s="284"/>
      <c r="Q10" s="284"/>
      <c r="R10" s="284"/>
      <c r="S10" s="284"/>
      <c r="T10" s="21"/>
    </row>
    <row r="11" spans="1:23" ht="112.5" customHeight="1">
      <c r="A11" s="276" t="s">
        <v>33</v>
      </c>
      <c r="B11" s="277"/>
      <c r="C11" s="278"/>
      <c r="D11" s="285"/>
      <c r="E11" s="285"/>
      <c r="F11" s="285"/>
      <c r="G11" s="285"/>
      <c r="H11" s="285"/>
      <c r="I11" s="285"/>
      <c r="J11" s="285"/>
      <c r="K11" s="285"/>
      <c r="L11" s="285"/>
      <c r="M11" s="285"/>
      <c r="N11" s="285"/>
      <c r="O11" s="285"/>
      <c r="P11" s="285"/>
      <c r="Q11" s="285"/>
      <c r="R11" s="285"/>
      <c r="S11" s="285"/>
      <c r="T11" s="21"/>
    </row>
    <row r="12" spans="1:23" ht="4.5" customHeight="1"/>
    <row r="13" spans="1:23" ht="24.95" customHeight="1">
      <c r="A13" t="s">
        <v>57</v>
      </c>
      <c r="J13" s="3"/>
    </row>
    <row r="14" spans="1:23" ht="24.95" customHeight="1">
      <c r="A14" t="s">
        <v>39</v>
      </c>
      <c r="T14" s="7" t="s">
        <v>19</v>
      </c>
    </row>
    <row r="15" spans="1:23" ht="23.1" customHeight="1">
      <c r="A15" s="207" t="s">
        <v>18</v>
      </c>
      <c r="B15" s="207"/>
      <c r="C15" s="207"/>
      <c r="D15" s="207"/>
      <c r="E15" s="207" t="s">
        <v>16</v>
      </c>
      <c r="F15" s="207"/>
      <c r="G15" s="207"/>
      <c r="H15" s="207"/>
      <c r="I15" s="207"/>
      <c r="J15" s="207" t="s">
        <v>42</v>
      </c>
      <c r="K15" s="207"/>
      <c r="L15" s="207"/>
      <c r="M15" s="207"/>
      <c r="N15" s="207"/>
      <c r="O15" s="207" t="s">
        <v>17</v>
      </c>
      <c r="P15" s="207"/>
      <c r="Q15" s="207"/>
      <c r="R15" s="207"/>
      <c r="S15" s="207"/>
      <c r="T15" s="207"/>
    </row>
    <row r="16" spans="1:23" ht="18.75" customHeight="1">
      <c r="A16" s="231" t="s">
        <v>12</v>
      </c>
      <c r="B16" s="232"/>
      <c r="C16" s="232"/>
      <c r="D16" s="233"/>
      <c r="E16" s="310"/>
      <c r="F16" s="311"/>
      <c r="G16" s="311"/>
      <c r="H16" s="311"/>
      <c r="I16" s="312"/>
      <c r="J16" s="319" t="str">
        <f>IF(SUM(Q17:Q19)=0,"",SUM(Q17:Q19))</f>
        <v/>
      </c>
      <c r="K16" s="320"/>
      <c r="L16" s="320"/>
      <c r="M16" s="320"/>
      <c r="N16" s="321"/>
      <c r="O16" s="288" t="s">
        <v>84</v>
      </c>
      <c r="P16" s="289"/>
      <c r="Q16" s="289"/>
      <c r="R16" s="289"/>
      <c r="S16" s="289"/>
      <c r="T16" s="9"/>
    </row>
    <row r="17" spans="1:21" ht="18.75" customHeight="1">
      <c r="A17" s="234"/>
      <c r="B17" s="235"/>
      <c r="C17" s="235"/>
      <c r="D17" s="236"/>
      <c r="E17" s="313"/>
      <c r="F17" s="314"/>
      <c r="G17" s="314"/>
      <c r="H17" s="314"/>
      <c r="I17" s="315"/>
      <c r="J17" s="322"/>
      <c r="K17" s="323"/>
      <c r="L17" s="323"/>
      <c r="M17" s="323"/>
      <c r="N17" s="324"/>
      <c r="O17" s="265"/>
      <c r="P17" s="266"/>
      <c r="Q17" s="267"/>
      <c r="R17" s="267"/>
      <c r="S17" s="267"/>
      <c r="T17" s="8" t="s">
        <v>45</v>
      </c>
    </row>
    <row r="18" spans="1:21" ht="18.75" customHeight="1">
      <c r="A18" s="234"/>
      <c r="B18" s="235"/>
      <c r="C18" s="235"/>
      <c r="D18" s="236"/>
      <c r="E18" s="313"/>
      <c r="F18" s="314"/>
      <c r="G18" s="314"/>
      <c r="H18" s="314"/>
      <c r="I18" s="315"/>
      <c r="J18" s="322"/>
      <c r="K18" s="323"/>
      <c r="L18" s="323"/>
      <c r="M18" s="323"/>
      <c r="N18" s="324"/>
      <c r="O18" s="268" t="s">
        <v>43</v>
      </c>
      <c r="P18" s="269"/>
      <c r="Q18" s="270"/>
      <c r="R18" s="270"/>
      <c r="S18" s="270"/>
      <c r="T18" s="4" t="s">
        <v>45</v>
      </c>
    </row>
    <row r="19" spans="1:21" ht="18.75" customHeight="1">
      <c r="A19" s="237"/>
      <c r="B19" s="238"/>
      <c r="C19" s="238"/>
      <c r="D19" s="239"/>
      <c r="E19" s="316"/>
      <c r="F19" s="317"/>
      <c r="G19" s="317"/>
      <c r="H19" s="317"/>
      <c r="I19" s="318"/>
      <c r="J19" s="325"/>
      <c r="K19" s="326"/>
      <c r="L19" s="326"/>
      <c r="M19" s="326"/>
      <c r="N19" s="327"/>
      <c r="O19" s="271" t="s">
        <v>44</v>
      </c>
      <c r="P19" s="272"/>
      <c r="Q19" s="273"/>
      <c r="R19" s="273"/>
      <c r="S19" s="273"/>
      <c r="T19" s="5" t="s">
        <v>45</v>
      </c>
    </row>
    <row r="20" spans="1:21" ht="18.75" customHeight="1">
      <c r="A20" s="219" t="s">
        <v>13</v>
      </c>
      <c r="B20" s="220"/>
      <c r="C20" s="220"/>
      <c r="D20" s="221"/>
      <c r="E20" s="290"/>
      <c r="F20" s="291"/>
      <c r="G20" s="291"/>
      <c r="H20" s="291"/>
      <c r="I20" s="292"/>
      <c r="J20" s="209"/>
      <c r="K20" s="209"/>
      <c r="L20" s="209"/>
      <c r="M20" s="209"/>
      <c r="N20" s="209"/>
      <c r="O20" s="210"/>
      <c r="P20" s="210"/>
      <c r="Q20" s="210"/>
      <c r="R20" s="210"/>
      <c r="S20" s="210"/>
      <c r="T20" s="210"/>
      <c r="U20" s="47" t="str">
        <f>IF(AND(J20+J21&gt;0,J37&gt;0,J37&lt;&gt;""),"参加費・自己財源があるのに返還額が生じています。確認してください。","")</f>
        <v/>
      </c>
    </row>
    <row r="21" spans="1:21" ht="18.75" customHeight="1">
      <c r="A21" s="219" t="s">
        <v>14</v>
      </c>
      <c r="B21" s="220"/>
      <c r="C21" s="220"/>
      <c r="D21" s="221"/>
      <c r="E21" s="290"/>
      <c r="F21" s="291"/>
      <c r="G21" s="291"/>
      <c r="H21" s="291"/>
      <c r="I21" s="292"/>
      <c r="J21" s="209"/>
      <c r="K21" s="209"/>
      <c r="L21" s="209"/>
      <c r="M21" s="209"/>
      <c r="N21" s="209"/>
      <c r="O21" s="210"/>
      <c r="P21" s="210"/>
      <c r="Q21" s="210"/>
      <c r="R21" s="210"/>
      <c r="S21" s="210"/>
      <c r="T21" s="210"/>
    </row>
    <row r="22" spans="1:21" ht="18.75" customHeight="1">
      <c r="A22" s="297"/>
      <c r="B22" s="298"/>
      <c r="C22" s="298"/>
      <c r="D22" s="299"/>
      <c r="E22" s="300"/>
      <c r="F22" s="301"/>
      <c r="G22" s="301"/>
      <c r="H22" s="301"/>
      <c r="I22" s="302"/>
      <c r="J22" s="331"/>
      <c r="K22" s="331"/>
      <c r="L22" s="331"/>
      <c r="M22" s="331"/>
      <c r="N22" s="331"/>
      <c r="O22" s="328"/>
      <c r="P22" s="328"/>
      <c r="Q22" s="328"/>
      <c r="R22" s="328"/>
      <c r="S22" s="328"/>
      <c r="T22" s="328"/>
    </row>
    <row r="23" spans="1:21" ht="18.75" customHeight="1">
      <c r="A23" s="207" t="s">
        <v>15</v>
      </c>
      <c r="B23" s="207"/>
      <c r="C23" s="207"/>
      <c r="D23" s="207"/>
      <c r="E23" s="214" t="str">
        <f>IF(SUM(E16:E22)=0,"",SUM(E16:E22))</f>
        <v/>
      </c>
      <c r="F23" s="214"/>
      <c r="G23" s="214"/>
      <c r="H23" s="214"/>
      <c r="I23" s="214"/>
      <c r="J23" s="214" t="str">
        <f>IF(SUM(J16:J22)=0,"",SUM(J16:J22))</f>
        <v/>
      </c>
      <c r="K23" s="214"/>
      <c r="L23" s="214"/>
      <c r="M23" s="214"/>
      <c r="N23" s="214"/>
      <c r="O23" s="215"/>
      <c r="P23" s="215"/>
      <c r="Q23" s="215"/>
      <c r="R23" s="215"/>
      <c r="S23" s="215"/>
      <c r="T23" s="215"/>
      <c r="U23" s="47" t="str">
        <f>IF(J23=J38,"","収入内訳の合計額と支出内訳の合計額が一致していません。確認してください。")</f>
        <v/>
      </c>
    </row>
    <row r="24" spans="1:21" ht="6.75" customHeight="1"/>
    <row r="25" spans="1:21" ht="22.5" customHeight="1">
      <c r="A25" t="s">
        <v>40</v>
      </c>
      <c r="J25" s="6"/>
      <c r="K25" s="6"/>
      <c r="L25" s="6"/>
      <c r="M25" s="6"/>
      <c r="N25" s="6"/>
      <c r="O25" s="6"/>
      <c r="P25" s="6"/>
      <c r="Q25" s="6"/>
      <c r="R25" s="6"/>
      <c r="S25" s="6"/>
      <c r="T25" s="7" t="s">
        <v>19</v>
      </c>
    </row>
    <row r="26" spans="1:21" ht="22.5" customHeight="1">
      <c r="A26" s="207" t="s">
        <v>18</v>
      </c>
      <c r="B26" s="207"/>
      <c r="C26" s="207"/>
      <c r="D26" s="207"/>
      <c r="E26" s="207" t="s">
        <v>16</v>
      </c>
      <c r="F26" s="207"/>
      <c r="G26" s="207"/>
      <c r="H26" s="207"/>
      <c r="I26" s="207"/>
      <c r="J26" s="207" t="s">
        <v>42</v>
      </c>
      <c r="K26" s="207"/>
      <c r="L26" s="207"/>
      <c r="M26" s="207"/>
      <c r="N26" s="207"/>
      <c r="O26" s="216" t="s">
        <v>37</v>
      </c>
      <c r="P26" s="217"/>
      <c r="Q26" s="217"/>
      <c r="R26" s="217"/>
      <c r="S26" s="217"/>
      <c r="T26" s="218"/>
    </row>
    <row r="27" spans="1:21" ht="18.75" customHeight="1">
      <c r="A27" s="430" t="s">
        <v>64</v>
      </c>
      <c r="B27" s="431"/>
      <c r="C27" s="431" t="s">
        <v>21</v>
      </c>
      <c r="D27" s="432"/>
      <c r="E27" s="296"/>
      <c r="F27" s="296"/>
      <c r="G27" s="296"/>
      <c r="H27" s="296"/>
      <c r="I27" s="296"/>
      <c r="J27" s="296"/>
      <c r="K27" s="296"/>
      <c r="L27" s="296"/>
      <c r="M27" s="296"/>
      <c r="N27" s="296"/>
      <c r="O27" s="329"/>
      <c r="P27" s="329"/>
      <c r="Q27" s="329"/>
      <c r="R27" s="329"/>
      <c r="S27" s="329"/>
      <c r="T27" s="329"/>
    </row>
    <row r="28" spans="1:21" ht="18.75" customHeight="1">
      <c r="A28" s="433" t="s">
        <v>65</v>
      </c>
      <c r="B28" s="434"/>
      <c r="C28" s="434" t="s">
        <v>22</v>
      </c>
      <c r="D28" s="435"/>
      <c r="E28" s="230"/>
      <c r="F28" s="230"/>
      <c r="G28" s="230"/>
      <c r="H28" s="230"/>
      <c r="I28" s="230"/>
      <c r="J28" s="230"/>
      <c r="K28" s="230"/>
      <c r="L28" s="230"/>
      <c r="M28" s="230"/>
      <c r="N28" s="230"/>
      <c r="O28" s="287"/>
      <c r="P28" s="287"/>
      <c r="Q28" s="287"/>
      <c r="R28" s="287"/>
      <c r="S28" s="287"/>
      <c r="T28" s="287"/>
    </row>
    <row r="29" spans="1:21" ht="18.75" customHeight="1">
      <c r="A29" s="433" t="s">
        <v>66</v>
      </c>
      <c r="B29" s="434"/>
      <c r="C29" s="434" t="s">
        <v>20</v>
      </c>
      <c r="D29" s="435"/>
      <c r="E29" s="230"/>
      <c r="F29" s="230"/>
      <c r="G29" s="230"/>
      <c r="H29" s="230"/>
      <c r="I29" s="230"/>
      <c r="J29" s="230"/>
      <c r="K29" s="230"/>
      <c r="L29" s="230"/>
      <c r="M29" s="230"/>
      <c r="N29" s="230"/>
      <c r="O29" s="287"/>
      <c r="P29" s="287"/>
      <c r="Q29" s="287"/>
      <c r="R29" s="287"/>
      <c r="S29" s="287"/>
      <c r="T29" s="287"/>
    </row>
    <row r="30" spans="1:21" ht="18.75" customHeight="1">
      <c r="A30" s="433" t="s">
        <v>67</v>
      </c>
      <c r="B30" s="434"/>
      <c r="C30" s="434" t="s">
        <v>23</v>
      </c>
      <c r="D30" s="435"/>
      <c r="E30" s="230"/>
      <c r="F30" s="230"/>
      <c r="G30" s="230"/>
      <c r="H30" s="230"/>
      <c r="I30" s="230"/>
      <c r="J30" s="230"/>
      <c r="K30" s="230"/>
      <c r="L30" s="230"/>
      <c r="M30" s="230"/>
      <c r="N30" s="230"/>
      <c r="O30" s="287"/>
      <c r="P30" s="287"/>
      <c r="Q30" s="287"/>
      <c r="R30" s="287"/>
      <c r="S30" s="287"/>
      <c r="T30" s="287"/>
    </row>
    <row r="31" spans="1:21" ht="18.75" customHeight="1">
      <c r="A31" s="433" t="s">
        <v>68</v>
      </c>
      <c r="B31" s="434"/>
      <c r="C31" s="434" t="s">
        <v>24</v>
      </c>
      <c r="D31" s="435"/>
      <c r="E31" s="230"/>
      <c r="F31" s="230"/>
      <c r="G31" s="230"/>
      <c r="H31" s="230"/>
      <c r="I31" s="230"/>
      <c r="J31" s="230"/>
      <c r="K31" s="230"/>
      <c r="L31" s="230"/>
      <c r="M31" s="230"/>
      <c r="N31" s="230"/>
      <c r="O31" s="287"/>
      <c r="P31" s="287"/>
      <c r="Q31" s="287"/>
      <c r="R31" s="287"/>
      <c r="S31" s="287"/>
      <c r="T31" s="287"/>
    </row>
    <row r="32" spans="1:21" ht="18.75" customHeight="1">
      <c r="A32" s="433" t="s">
        <v>69</v>
      </c>
      <c r="B32" s="434"/>
      <c r="C32" s="434" t="s">
        <v>25</v>
      </c>
      <c r="D32" s="435"/>
      <c r="E32" s="230"/>
      <c r="F32" s="230"/>
      <c r="G32" s="230"/>
      <c r="H32" s="230"/>
      <c r="I32" s="230"/>
      <c r="J32" s="230"/>
      <c r="K32" s="230"/>
      <c r="L32" s="230"/>
      <c r="M32" s="230"/>
      <c r="N32" s="230"/>
      <c r="O32" s="287"/>
      <c r="P32" s="287"/>
      <c r="Q32" s="287"/>
      <c r="R32" s="287"/>
      <c r="S32" s="287"/>
      <c r="T32" s="287"/>
    </row>
    <row r="33" spans="1:22" ht="18.75" customHeight="1">
      <c r="A33" s="433" t="s">
        <v>72</v>
      </c>
      <c r="B33" s="434"/>
      <c r="C33" s="434" t="s">
        <v>26</v>
      </c>
      <c r="D33" s="435"/>
      <c r="E33" s="230"/>
      <c r="F33" s="230"/>
      <c r="G33" s="230"/>
      <c r="H33" s="230"/>
      <c r="I33" s="230"/>
      <c r="J33" s="230"/>
      <c r="K33" s="230"/>
      <c r="L33" s="230"/>
      <c r="M33" s="230"/>
      <c r="N33" s="230"/>
      <c r="O33" s="287"/>
      <c r="P33" s="287"/>
      <c r="Q33" s="287"/>
      <c r="R33" s="287"/>
      <c r="S33" s="287"/>
      <c r="T33" s="287"/>
    </row>
    <row r="34" spans="1:22" ht="18.75" customHeight="1">
      <c r="A34" s="433" t="s">
        <v>119</v>
      </c>
      <c r="B34" s="434"/>
      <c r="C34" s="434"/>
      <c r="D34" s="435"/>
      <c r="E34" s="230"/>
      <c r="F34" s="230"/>
      <c r="G34" s="230"/>
      <c r="H34" s="230"/>
      <c r="I34" s="230"/>
      <c r="J34" s="230"/>
      <c r="K34" s="230"/>
      <c r="L34" s="230"/>
      <c r="M34" s="230"/>
      <c r="N34" s="230"/>
      <c r="O34" s="287"/>
      <c r="P34" s="287"/>
      <c r="Q34" s="287"/>
      <c r="R34" s="287"/>
      <c r="S34" s="287"/>
      <c r="T34" s="287"/>
    </row>
    <row r="35" spans="1:22" ht="18.75" customHeight="1">
      <c r="A35" s="293" t="s">
        <v>120</v>
      </c>
      <c r="B35" s="294"/>
      <c r="C35" s="294"/>
      <c r="D35" s="295"/>
      <c r="E35" s="305"/>
      <c r="F35" s="305"/>
      <c r="G35" s="305"/>
      <c r="H35" s="305"/>
      <c r="I35" s="305"/>
      <c r="J35" s="230"/>
      <c r="K35" s="230"/>
      <c r="L35" s="230"/>
      <c r="M35" s="230"/>
      <c r="N35" s="230"/>
      <c r="O35" s="287"/>
      <c r="P35" s="287"/>
      <c r="Q35" s="287"/>
      <c r="R35" s="287"/>
      <c r="S35" s="287"/>
      <c r="T35" s="287"/>
    </row>
    <row r="36" spans="1:22" ht="18.75" customHeight="1">
      <c r="A36" s="227"/>
      <c r="B36" s="228"/>
      <c r="C36" s="228"/>
      <c r="D36" s="229"/>
      <c r="E36" s="230"/>
      <c r="F36" s="230"/>
      <c r="G36" s="230"/>
      <c r="H36" s="230"/>
      <c r="I36" s="230"/>
      <c r="J36" s="230"/>
      <c r="K36" s="230"/>
      <c r="L36" s="230"/>
      <c r="M36" s="230"/>
      <c r="N36" s="230"/>
      <c r="O36" s="287"/>
      <c r="P36" s="287"/>
      <c r="Q36" s="287"/>
      <c r="R36" s="287"/>
      <c r="S36" s="287"/>
      <c r="T36" s="287"/>
      <c r="U36" s="243" t="str">
        <f>IFERROR(J38-J37-J35-Q19,"")</f>
        <v/>
      </c>
      <c r="V36" s="244"/>
    </row>
    <row r="37" spans="1:22" ht="18.75" customHeight="1">
      <c r="A37" s="306" t="str">
        <f>IF(様式第４号!A47="ON","返還額",IF(J37="","","返還額"))</f>
        <v/>
      </c>
      <c r="B37" s="307"/>
      <c r="C37" s="307"/>
      <c r="D37" s="308"/>
      <c r="E37" s="309" t="str">
        <f>IF(J37="","",0)</f>
        <v/>
      </c>
      <c r="F37" s="309"/>
      <c r="G37" s="309"/>
      <c r="H37" s="309"/>
      <c r="I37" s="309"/>
      <c r="J37" s="304" t="str">
        <f>IF(Q17+Q18+Q19&lt;=SUM(J27:N36),"",J23-SUM(J27:N36))</f>
        <v/>
      </c>
      <c r="K37" s="304"/>
      <c r="L37" s="304"/>
      <c r="M37" s="304"/>
      <c r="N37" s="304"/>
      <c r="O37" s="330"/>
      <c r="P37" s="330"/>
      <c r="Q37" s="330"/>
      <c r="R37" s="330"/>
      <c r="S37" s="330"/>
      <c r="T37" s="330"/>
      <c r="U37" s="36" t="s">
        <v>183</v>
      </c>
    </row>
    <row r="38" spans="1:22" ht="18.75" customHeight="1">
      <c r="A38" s="281" t="s">
        <v>27</v>
      </c>
      <c r="B38" s="281"/>
      <c r="C38" s="281"/>
      <c r="D38" s="281"/>
      <c r="E38" s="303" t="str">
        <f>IF(SUM(E27:E37)=0,"",SUM(E27:E37))</f>
        <v/>
      </c>
      <c r="F38" s="303"/>
      <c r="G38" s="303"/>
      <c r="H38" s="303"/>
      <c r="I38" s="303"/>
      <c r="J38" s="303" t="str">
        <f>IF(SUM(J27:J37)=0,"",SUM(J27:J37))</f>
        <v/>
      </c>
      <c r="K38" s="303"/>
      <c r="L38" s="303"/>
      <c r="M38" s="303"/>
      <c r="N38" s="303"/>
      <c r="O38" s="332"/>
      <c r="P38" s="332"/>
      <c r="Q38" s="332"/>
      <c r="R38" s="332"/>
      <c r="S38" s="332"/>
      <c r="T38" s="332"/>
      <c r="U38" s="243" t="str">
        <f>IFERROR(J38-J37,"")</f>
        <v/>
      </c>
      <c r="V38" s="244"/>
    </row>
  </sheetData>
  <sheetProtection sheet="1" scenarios="1" formatCells="0" formatColumns="0" formatRows="0"/>
  <mergeCells count="119">
    <mergeCell ref="U38:V38"/>
    <mergeCell ref="U36:V36"/>
    <mergeCell ref="E16:I19"/>
    <mergeCell ref="J16:N19"/>
    <mergeCell ref="O22:T22"/>
    <mergeCell ref="Q19:S19"/>
    <mergeCell ref="Q18:S18"/>
    <mergeCell ref="O17:P17"/>
    <mergeCell ref="Q17:S17"/>
    <mergeCell ref="O20:T20"/>
    <mergeCell ref="J21:N21"/>
    <mergeCell ref="O21:T21"/>
    <mergeCell ref="O18:P18"/>
    <mergeCell ref="O19:P19"/>
    <mergeCell ref="O27:T27"/>
    <mergeCell ref="O37:T37"/>
    <mergeCell ref="J38:N38"/>
    <mergeCell ref="O32:T32"/>
    <mergeCell ref="J20:N20"/>
    <mergeCell ref="J27:N27"/>
    <mergeCell ref="J22:N22"/>
    <mergeCell ref="J23:N23"/>
    <mergeCell ref="O38:T38"/>
    <mergeCell ref="J34:N34"/>
    <mergeCell ref="E30:I30"/>
    <mergeCell ref="A31:D31"/>
    <mergeCell ref="E31:I31"/>
    <mergeCell ref="J32:N32"/>
    <mergeCell ref="A32:D32"/>
    <mergeCell ref="E32:I32"/>
    <mergeCell ref="J30:N30"/>
    <mergeCell ref="O30:T30"/>
    <mergeCell ref="O34:T34"/>
    <mergeCell ref="J31:N31"/>
    <mergeCell ref="O31:T31"/>
    <mergeCell ref="A33:D33"/>
    <mergeCell ref="A22:D22"/>
    <mergeCell ref="E22:I22"/>
    <mergeCell ref="A38:D38"/>
    <mergeCell ref="E38:I38"/>
    <mergeCell ref="J37:N37"/>
    <mergeCell ref="A35:D35"/>
    <mergeCell ref="E35:I35"/>
    <mergeCell ref="J35:N35"/>
    <mergeCell ref="O35:T35"/>
    <mergeCell ref="A36:D36"/>
    <mergeCell ref="E36:I36"/>
    <mergeCell ref="J36:N36"/>
    <mergeCell ref="O36:T36"/>
    <mergeCell ref="A37:D37"/>
    <mergeCell ref="E37:I37"/>
    <mergeCell ref="J26:N26"/>
    <mergeCell ref="O26:T26"/>
    <mergeCell ref="E33:I33"/>
    <mergeCell ref="J33:N33"/>
    <mergeCell ref="O33:T33"/>
    <mergeCell ref="A34:D34"/>
    <mergeCell ref="E34:I34"/>
    <mergeCell ref="A28:D28"/>
    <mergeCell ref="A30:D30"/>
    <mergeCell ref="O23:T23"/>
    <mergeCell ref="J28:N28"/>
    <mergeCell ref="O28:T28"/>
    <mergeCell ref="J29:N29"/>
    <mergeCell ref="O29:T29"/>
    <mergeCell ref="A15:D15"/>
    <mergeCell ref="E15:I15"/>
    <mergeCell ref="J15:N15"/>
    <mergeCell ref="O15:T15"/>
    <mergeCell ref="O16:S16"/>
    <mergeCell ref="A16:D19"/>
    <mergeCell ref="A21:D21"/>
    <mergeCell ref="E21:I21"/>
    <mergeCell ref="A20:D20"/>
    <mergeCell ref="E28:I28"/>
    <mergeCell ref="A29:D29"/>
    <mergeCell ref="E29:I29"/>
    <mergeCell ref="A26:D26"/>
    <mergeCell ref="E26:I26"/>
    <mergeCell ref="A27:D27"/>
    <mergeCell ref="E27:I27"/>
    <mergeCell ref="E20:I20"/>
    <mergeCell ref="A23:D23"/>
    <mergeCell ref="E23:I23"/>
    <mergeCell ref="A5:C5"/>
    <mergeCell ref="D5:G5"/>
    <mergeCell ref="H5:K5"/>
    <mergeCell ref="L5:O5"/>
    <mergeCell ref="P5:S5"/>
    <mergeCell ref="L11:O11"/>
    <mergeCell ref="P11:S11"/>
    <mergeCell ref="A11:C11"/>
    <mergeCell ref="D11:G11"/>
    <mergeCell ref="H11:K11"/>
    <mergeCell ref="D10:G10"/>
    <mergeCell ref="H10:K10"/>
    <mergeCell ref="L10:O10"/>
    <mergeCell ref="P10:S10"/>
    <mergeCell ref="A9:C9"/>
    <mergeCell ref="D9:G9"/>
    <mergeCell ref="H9:K9"/>
    <mergeCell ref="L9:O9"/>
    <mergeCell ref="A10:C10"/>
    <mergeCell ref="P9:S9"/>
    <mergeCell ref="A6:C6"/>
    <mergeCell ref="D6:F6"/>
    <mergeCell ref="H6:J6"/>
    <mergeCell ref="L6:N6"/>
    <mergeCell ref="P6:R6"/>
    <mergeCell ref="A8:C8"/>
    <mergeCell ref="E8:F8"/>
    <mergeCell ref="I8:J8"/>
    <mergeCell ref="M8:N8"/>
    <mergeCell ref="Q8:R8"/>
    <mergeCell ref="A7:C7"/>
    <mergeCell ref="D7:G7"/>
    <mergeCell ref="H7:K7"/>
    <mergeCell ref="L7:O7"/>
    <mergeCell ref="P7:S7"/>
  </mergeCells>
  <phoneticPr fontId="1"/>
  <dataValidations count="5">
    <dataValidation imeMode="on" allowBlank="1" showInputMessage="1" showErrorMessage="1" sqref="D5:S5 D7:S7 D9:S11 O20:T22 O27:T37" xr:uid="{7AF7707A-FD8C-4CAC-9658-8C70F0E9D940}"/>
    <dataValidation imeMode="off" allowBlank="1" showInputMessage="1" showErrorMessage="1" sqref="E8:F8 I8:J8 M8:N8 Q8:R8 D6:F6 H6:J6 L6:N6 P6:R6 E16:N22 Q17:S18 J27:N34 E27:I35 E37:N37 J36:N36 E36:I36" xr:uid="{53BF237A-80DE-4DD6-BD01-B04AEC7A4F6A}"/>
    <dataValidation type="whole" imeMode="off" allowBlank="1" showInputMessage="1" showErrorMessage="1" sqref="Q19:S19" xr:uid="{9E609DA5-38A7-4D30-9A97-EFCB62CE8ADD}">
      <formula1>0</formula1>
      <formula2>17600</formula2>
    </dataValidation>
    <dataValidation type="whole" imeMode="off" allowBlank="1" showInputMessage="1" showErrorMessage="1" sqref="J35:N35" xr:uid="{FD53D961-4761-445E-9612-E32656FDA16B}">
      <formula1>0</formula1>
      <formula2>16600</formula2>
    </dataValidation>
    <dataValidation imeMode="hiragana" allowBlank="1" showInputMessage="1" showErrorMessage="1" sqref="A36:D36" xr:uid="{A946553C-854D-48BC-AA1B-7BE53F831615}"/>
  </dataValidations>
  <printOptions horizontalCentered="1"/>
  <pageMargins left="0.70866141732283472" right="0.31496062992125984" top="0.15748031496062992" bottom="0.15748031496062992" header="0.11811023622047245" footer="0.11811023622047245"/>
  <pageSetup paperSize="9" scale="92" orientation="portrait" blackAndWhite="1"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7"/>
  <sheetViews>
    <sheetView view="pageBreakPreview" zoomScaleNormal="100" zoomScaleSheetLayoutView="100" workbookViewId="0">
      <selection activeCell="E5" sqref="E5"/>
    </sheetView>
  </sheetViews>
  <sheetFormatPr defaultRowHeight="13.5"/>
  <cols>
    <col min="1" max="36" width="4.625" customWidth="1"/>
    <col min="37" max="88" width="2.625" customWidth="1"/>
  </cols>
  <sheetData>
    <row r="1" spans="1:23">
      <c r="A1" t="s">
        <v>121</v>
      </c>
    </row>
    <row r="2" spans="1:23">
      <c r="W2" t="str">
        <f>様式第４号!B3&amp;"　地域支えあいのまちづくり推進事業　実施報告書・収支決算書　③－１"</f>
        <v>令和 ３ 年度　地域支えあいのまちづくり推進事業　実施報告書・収支決算書　③－１</v>
      </c>
    </row>
    <row r="3" spans="1:23" ht="13.5" customHeight="1"/>
    <row r="4" spans="1:23" ht="24.95" customHeight="1">
      <c r="A4" s="10" t="s">
        <v>124</v>
      </c>
      <c r="B4" s="10"/>
      <c r="C4" s="10"/>
      <c r="D4" s="10"/>
      <c r="E4" s="10"/>
      <c r="F4" s="10"/>
      <c r="G4" s="10"/>
      <c r="H4" s="10"/>
      <c r="I4" s="10"/>
      <c r="J4" s="10"/>
      <c r="K4" s="10"/>
      <c r="L4" s="10"/>
      <c r="M4" s="10"/>
      <c r="N4" s="10"/>
      <c r="O4" s="10"/>
      <c r="P4" s="10"/>
      <c r="Q4" s="10"/>
      <c r="R4" s="10"/>
      <c r="S4" s="10"/>
      <c r="T4" s="10"/>
    </row>
    <row r="5" spans="1:23" ht="17.100000000000001" customHeight="1">
      <c r="A5" s="333" t="s">
        <v>125</v>
      </c>
      <c r="B5" s="334"/>
      <c r="C5" s="334"/>
      <c r="D5" s="335"/>
      <c r="E5" s="70" t="s">
        <v>101</v>
      </c>
      <c r="F5" s="71"/>
      <c r="G5" s="71"/>
      <c r="H5" s="71"/>
      <c r="I5" s="71"/>
      <c r="J5" s="71"/>
      <c r="K5" s="71"/>
      <c r="L5" s="71"/>
      <c r="M5" s="71"/>
      <c r="N5" s="71"/>
      <c r="O5" s="71"/>
      <c r="P5" s="71"/>
      <c r="Q5" s="71"/>
      <c r="R5" s="71"/>
      <c r="S5" s="71"/>
      <c r="T5" s="23"/>
    </row>
    <row r="6" spans="1:23" ht="17.100000000000001" customHeight="1">
      <c r="A6" s="336"/>
      <c r="B6" s="337"/>
      <c r="C6" s="337"/>
      <c r="D6" s="338"/>
      <c r="E6" s="72" t="s">
        <v>89</v>
      </c>
      <c r="F6" s="73"/>
      <c r="G6" s="73"/>
      <c r="H6" s="73"/>
      <c r="I6" s="73"/>
      <c r="J6" s="73"/>
      <c r="K6" s="73"/>
      <c r="L6" s="73"/>
      <c r="M6" s="73"/>
      <c r="N6" s="73"/>
      <c r="O6" s="73"/>
      <c r="P6" s="73"/>
      <c r="Q6" s="73"/>
      <c r="R6" s="73"/>
      <c r="S6" s="73"/>
      <c r="T6" s="25"/>
    </row>
    <row r="7" spans="1:23" ht="17.100000000000001" customHeight="1">
      <c r="A7" s="336"/>
      <c r="B7" s="337"/>
      <c r="C7" s="337"/>
      <c r="D7" s="338"/>
      <c r="E7" s="74" t="s">
        <v>102</v>
      </c>
      <c r="F7" s="73"/>
      <c r="G7" s="73"/>
      <c r="H7" s="73"/>
      <c r="I7" s="73"/>
      <c r="J7" s="73"/>
      <c r="K7" s="73"/>
      <c r="L7" s="73"/>
      <c r="M7" s="73"/>
      <c r="N7" s="73"/>
      <c r="O7" s="73"/>
      <c r="P7" s="73"/>
      <c r="Q7" s="73"/>
      <c r="R7" s="73"/>
      <c r="S7" s="73"/>
      <c r="T7" s="25"/>
    </row>
    <row r="8" spans="1:23" ht="17.100000000000001" customHeight="1">
      <c r="A8" s="336"/>
      <c r="B8" s="337"/>
      <c r="C8" s="337"/>
      <c r="D8" s="338"/>
      <c r="E8" s="74" t="s">
        <v>103</v>
      </c>
      <c r="F8" s="73"/>
      <c r="G8" s="73"/>
      <c r="H8" s="73"/>
      <c r="I8" s="73"/>
      <c r="J8" s="73"/>
      <c r="K8" s="73"/>
      <c r="L8" s="73"/>
      <c r="M8" s="73"/>
      <c r="N8" s="73"/>
      <c r="O8" s="73"/>
      <c r="P8" s="73"/>
      <c r="Q8" s="73"/>
      <c r="R8" s="73"/>
      <c r="S8" s="73"/>
      <c r="T8" s="25"/>
    </row>
    <row r="9" spans="1:23" ht="17.100000000000001" customHeight="1">
      <c r="A9" s="336"/>
      <c r="B9" s="337"/>
      <c r="C9" s="337"/>
      <c r="D9" s="338"/>
      <c r="E9" s="74" t="s">
        <v>132</v>
      </c>
      <c r="F9" s="73"/>
      <c r="G9" s="73"/>
      <c r="H9" s="73"/>
      <c r="I9" s="73"/>
      <c r="J9" s="73"/>
      <c r="K9" s="73"/>
      <c r="L9" s="73"/>
      <c r="M9" s="73"/>
      <c r="N9" s="73"/>
      <c r="O9" s="73"/>
      <c r="P9" s="73"/>
      <c r="Q9" s="73"/>
      <c r="R9" s="73"/>
      <c r="S9" s="73"/>
      <c r="T9" s="25"/>
    </row>
    <row r="10" spans="1:23" ht="17.100000000000001" customHeight="1">
      <c r="A10" s="336"/>
      <c r="B10" s="337"/>
      <c r="C10" s="337"/>
      <c r="D10" s="338"/>
      <c r="E10" s="74" t="s">
        <v>122</v>
      </c>
      <c r="F10" s="73"/>
      <c r="G10" s="73"/>
      <c r="H10" s="73"/>
      <c r="I10" s="73"/>
      <c r="J10" s="73"/>
      <c r="K10" s="73"/>
      <c r="L10" s="73"/>
      <c r="M10" s="73"/>
      <c r="N10" s="73"/>
      <c r="O10" s="73"/>
      <c r="P10" s="73"/>
      <c r="Q10" s="73"/>
      <c r="R10" s="73"/>
      <c r="S10" s="73"/>
      <c r="T10" s="25"/>
    </row>
    <row r="11" spans="1:23" ht="17.100000000000001" customHeight="1">
      <c r="A11" s="339"/>
      <c r="B11" s="340"/>
      <c r="C11" s="340"/>
      <c r="D11" s="341"/>
      <c r="E11" s="342" t="s">
        <v>104</v>
      </c>
      <c r="F11" s="343"/>
      <c r="G11" s="343"/>
      <c r="H11" s="343"/>
      <c r="I11" s="343"/>
      <c r="J11" s="343"/>
      <c r="K11" s="343"/>
      <c r="L11" s="343"/>
      <c r="M11" s="343"/>
      <c r="N11" s="343"/>
      <c r="O11" s="343"/>
      <c r="P11" s="343"/>
      <c r="Q11" s="343"/>
      <c r="R11" s="343"/>
      <c r="S11" s="75"/>
      <c r="T11" s="76"/>
    </row>
    <row r="12" spans="1:23">
      <c r="A12" s="10"/>
      <c r="B12" s="10"/>
      <c r="C12" s="10"/>
      <c r="D12" s="10"/>
      <c r="E12" s="20"/>
      <c r="F12" s="20"/>
      <c r="G12" s="20"/>
      <c r="H12" s="20"/>
      <c r="I12" s="20"/>
      <c r="J12" s="20"/>
      <c r="K12" s="20"/>
      <c r="L12" s="20"/>
      <c r="M12" s="20"/>
      <c r="N12" s="20"/>
      <c r="O12" s="20"/>
      <c r="P12" s="20"/>
      <c r="Q12" s="20"/>
      <c r="R12" s="20"/>
      <c r="S12" s="20"/>
      <c r="T12" s="20"/>
    </row>
    <row r="13" spans="1:23" ht="24.95" customHeight="1">
      <c r="A13" s="10" t="s">
        <v>105</v>
      </c>
      <c r="B13" s="10"/>
      <c r="C13" s="10"/>
      <c r="D13" s="10"/>
      <c r="E13" s="20"/>
      <c r="F13" s="20"/>
      <c r="G13" s="20"/>
      <c r="H13" s="20"/>
      <c r="I13" s="20"/>
      <c r="J13" s="20"/>
      <c r="K13" s="20"/>
      <c r="L13" s="20"/>
      <c r="M13" s="20"/>
      <c r="N13" s="20"/>
      <c r="O13" s="20"/>
      <c r="P13" s="20"/>
      <c r="Q13" s="20"/>
      <c r="R13" s="20"/>
      <c r="S13" s="20"/>
      <c r="T13" s="20"/>
    </row>
    <row r="14" spans="1:23" ht="37.5" customHeight="1">
      <c r="A14" s="286" t="s">
        <v>131</v>
      </c>
      <c r="B14" s="344"/>
      <c r="C14" s="344"/>
      <c r="D14" s="345"/>
      <c r="E14" s="346"/>
      <c r="F14" s="347"/>
      <c r="G14" s="347"/>
      <c r="H14" s="347"/>
      <c r="I14" s="347"/>
      <c r="J14" s="347"/>
      <c r="K14" s="347"/>
      <c r="L14" s="347"/>
      <c r="M14" s="347"/>
      <c r="N14" s="347"/>
      <c r="O14" s="347"/>
      <c r="P14" s="347"/>
      <c r="Q14" s="347"/>
      <c r="R14" s="347"/>
      <c r="S14" s="348"/>
      <c r="T14" s="20"/>
    </row>
    <row r="15" spans="1:23" ht="75" customHeight="1">
      <c r="A15" s="286" t="s">
        <v>90</v>
      </c>
      <c r="B15" s="344"/>
      <c r="C15" s="344"/>
      <c r="D15" s="345"/>
      <c r="E15" s="346"/>
      <c r="F15" s="347"/>
      <c r="G15" s="347"/>
      <c r="H15" s="347"/>
      <c r="I15" s="347"/>
      <c r="J15" s="347"/>
      <c r="K15" s="347"/>
      <c r="L15" s="347"/>
      <c r="M15" s="347"/>
      <c r="N15" s="347"/>
      <c r="O15" s="347"/>
      <c r="P15" s="347"/>
      <c r="Q15" s="347"/>
      <c r="R15" s="347"/>
      <c r="S15" s="348"/>
      <c r="T15" s="20"/>
    </row>
    <row r="16" spans="1:23" ht="37.5" customHeight="1">
      <c r="A16" s="286" t="s">
        <v>91</v>
      </c>
      <c r="B16" s="344"/>
      <c r="C16" s="344"/>
      <c r="D16" s="345"/>
      <c r="E16" s="346"/>
      <c r="F16" s="347"/>
      <c r="G16" s="347"/>
      <c r="H16" s="347"/>
      <c r="I16" s="347"/>
      <c r="J16" s="347"/>
      <c r="K16" s="347"/>
      <c r="L16" s="347"/>
      <c r="M16" s="347"/>
      <c r="N16" s="347"/>
      <c r="O16" s="347"/>
      <c r="P16" s="347"/>
      <c r="Q16" s="347"/>
      <c r="R16" s="347"/>
      <c r="S16" s="348"/>
      <c r="T16" s="20"/>
    </row>
    <row r="17" spans="1:20" ht="37.5" customHeight="1">
      <c r="A17" s="286" t="s">
        <v>0</v>
      </c>
      <c r="B17" s="344"/>
      <c r="C17" s="344"/>
      <c r="D17" s="345"/>
      <c r="E17" s="346"/>
      <c r="F17" s="347"/>
      <c r="G17" s="347"/>
      <c r="H17" s="347"/>
      <c r="I17" s="347"/>
      <c r="J17" s="347"/>
      <c r="K17" s="347"/>
      <c r="L17" s="347"/>
      <c r="M17" s="347"/>
      <c r="N17" s="347"/>
      <c r="O17" s="347"/>
      <c r="P17" s="347"/>
      <c r="Q17" s="347"/>
      <c r="R17" s="347"/>
      <c r="S17" s="348"/>
      <c r="T17" s="20"/>
    </row>
    <row r="18" spans="1:20" ht="24.95" customHeight="1">
      <c r="A18" s="333" t="s">
        <v>106</v>
      </c>
      <c r="B18" s="349"/>
      <c r="C18" s="349"/>
      <c r="D18" s="350"/>
      <c r="E18" s="353" t="s">
        <v>134</v>
      </c>
      <c r="F18" s="354"/>
      <c r="G18" s="354"/>
      <c r="H18" s="354"/>
      <c r="I18" s="354"/>
      <c r="J18" s="354"/>
      <c r="K18" s="354"/>
      <c r="L18" s="354"/>
      <c r="M18" s="354"/>
      <c r="N18" s="354"/>
      <c r="O18" s="354"/>
      <c r="P18" s="354"/>
      <c r="Q18" s="354"/>
      <c r="R18" s="354"/>
      <c r="S18" s="355"/>
      <c r="T18" s="20"/>
    </row>
    <row r="19" spans="1:20" ht="24.95" customHeight="1">
      <c r="A19" s="336"/>
      <c r="B19" s="351"/>
      <c r="C19" s="351"/>
      <c r="D19" s="352"/>
      <c r="E19" s="356" t="s">
        <v>92</v>
      </c>
      <c r="F19" s="357"/>
      <c r="G19" s="357"/>
      <c r="H19" s="357"/>
      <c r="I19" s="357"/>
      <c r="J19" s="357"/>
      <c r="K19" s="357"/>
      <c r="L19" s="357"/>
      <c r="M19" s="357"/>
      <c r="N19" s="357"/>
      <c r="O19" s="357"/>
      <c r="P19" s="357"/>
      <c r="Q19" s="357"/>
      <c r="R19" s="357"/>
      <c r="S19" s="358"/>
      <c r="T19" s="20"/>
    </row>
    <row r="20" spans="1:20" ht="45" customHeight="1">
      <c r="A20" s="286" t="s">
        <v>126</v>
      </c>
      <c r="B20" s="344"/>
      <c r="C20" s="344"/>
      <c r="D20" s="345"/>
      <c r="E20" s="346"/>
      <c r="F20" s="347"/>
      <c r="G20" s="347"/>
      <c r="H20" s="347"/>
      <c r="I20" s="347"/>
      <c r="J20" s="347"/>
      <c r="K20" s="347"/>
      <c r="L20" s="347"/>
      <c r="M20" s="347"/>
      <c r="N20" s="347"/>
      <c r="O20" s="347"/>
      <c r="P20" s="347"/>
      <c r="Q20" s="347"/>
      <c r="R20" s="347"/>
      <c r="S20" s="348"/>
      <c r="T20" s="20"/>
    </row>
    <row r="21" spans="1:20">
      <c r="A21" s="10"/>
      <c r="B21" s="10"/>
      <c r="C21" s="10"/>
      <c r="D21" s="10"/>
      <c r="E21" s="20"/>
      <c r="F21" s="20"/>
      <c r="G21" s="20"/>
      <c r="H21" s="20"/>
      <c r="I21" s="20"/>
      <c r="J21" s="20"/>
      <c r="K21" s="20"/>
      <c r="L21" s="20"/>
      <c r="M21" s="20"/>
      <c r="N21" s="20"/>
      <c r="O21" s="20"/>
      <c r="P21" s="20"/>
      <c r="Q21" s="20"/>
      <c r="R21" s="20"/>
      <c r="S21" s="20"/>
      <c r="T21" s="20"/>
    </row>
    <row r="22" spans="1:20" ht="24.95" customHeight="1">
      <c r="A22" s="10" t="s">
        <v>116</v>
      </c>
      <c r="B22" s="10"/>
      <c r="C22" s="10"/>
      <c r="D22" s="10"/>
      <c r="E22" s="20"/>
      <c r="F22" s="20"/>
      <c r="G22" s="20"/>
      <c r="H22" s="20"/>
      <c r="I22" s="20"/>
      <c r="J22" s="20"/>
      <c r="K22" s="20"/>
      <c r="L22" s="20"/>
      <c r="M22" s="20"/>
      <c r="N22" s="20"/>
      <c r="O22" s="20"/>
      <c r="P22" s="20"/>
      <c r="Q22" s="20"/>
      <c r="R22" s="20"/>
      <c r="S22" s="20"/>
      <c r="T22" s="20"/>
    </row>
    <row r="23" spans="1:20" ht="30" customHeight="1">
      <c r="A23" s="359" t="s">
        <v>93</v>
      </c>
      <c r="B23" s="360"/>
      <c r="C23" s="360"/>
      <c r="D23" s="361"/>
      <c r="E23" s="279" t="s">
        <v>94</v>
      </c>
      <c r="F23" s="279"/>
      <c r="G23" s="279"/>
      <c r="H23" s="279"/>
      <c r="I23" s="279"/>
      <c r="J23" s="279"/>
      <c r="K23" s="279"/>
      <c r="L23" s="279"/>
      <c r="M23" s="279"/>
      <c r="N23" s="279"/>
      <c r="O23" s="279"/>
      <c r="P23" s="279"/>
      <c r="Q23" s="279"/>
      <c r="R23" s="279"/>
      <c r="S23" s="362"/>
      <c r="T23" s="20"/>
    </row>
    <row r="24" spans="1:20" ht="30" customHeight="1">
      <c r="A24" s="363" t="s">
        <v>95</v>
      </c>
      <c r="B24" s="349"/>
      <c r="C24" s="349"/>
      <c r="D24" s="350"/>
      <c r="E24" s="368" t="s">
        <v>96</v>
      </c>
      <c r="F24" s="369"/>
      <c r="G24" s="369"/>
      <c r="H24" s="369"/>
      <c r="I24" s="369"/>
      <c r="J24" s="369"/>
      <c r="K24" s="369"/>
      <c r="L24" s="369"/>
      <c r="M24" s="369"/>
      <c r="N24" s="369"/>
      <c r="O24" s="369"/>
      <c r="P24" s="369"/>
      <c r="Q24" s="369"/>
      <c r="R24" s="369"/>
      <c r="S24" s="370"/>
      <c r="T24" s="20"/>
    </row>
    <row r="25" spans="1:20" ht="30" customHeight="1">
      <c r="A25" s="364"/>
      <c r="B25" s="351"/>
      <c r="C25" s="351"/>
      <c r="D25" s="352"/>
      <c r="E25" s="371"/>
      <c r="F25" s="372"/>
      <c r="G25" s="372"/>
      <c r="H25" s="372"/>
      <c r="I25" s="372"/>
      <c r="J25" s="372"/>
      <c r="K25" s="372"/>
      <c r="L25" s="372"/>
      <c r="M25" s="372"/>
      <c r="N25" s="372"/>
      <c r="O25" s="372"/>
      <c r="P25" s="372"/>
      <c r="Q25" s="372"/>
      <c r="R25" s="372"/>
      <c r="S25" s="373"/>
      <c r="T25" s="20"/>
    </row>
    <row r="26" spans="1:20" ht="30" customHeight="1">
      <c r="A26" s="365"/>
      <c r="B26" s="366"/>
      <c r="C26" s="366"/>
      <c r="D26" s="367"/>
      <c r="E26" s="374"/>
      <c r="F26" s="375"/>
      <c r="G26" s="375"/>
      <c r="H26" s="375"/>
      <c r="I26" s="375"/>
      <c r="J26" s="375"/>
      <c r="K26" s="375"/>
      <c r="L26" s="375"/>
      <c r="M26" s="375"/>
      <c r="N26" s="375"/>
      <c r="O26" s="375"/>
      <c r="P26" s="375"/>
      <c r="Q26" s="375"/>
      <c r="R26" s="375"/>
      <c r="S26" s="376"/>
      <c r="T26" s="20"/>
    </row>
    <row r="27" spans="1:20" ht="7.5" customHeight="1">
      <c r="A27" s="363" t="s">
        <v>97</v>
      </c>
      <c r="B27" s="349"/>
      <c r="C27" s="349"/>
      <c r="D27" s="350"/>
      <c r="E27" s="71"/>
      <c r="F27" s="71"/>
      <c r="G27" s="71"/>
      <c r="H27" s="71"/>
      <c r="I27" s="71"/>
      <c r="J27" s="71"/>
      <c r="K27" s="71"/>
      <c r="L27" s="71"/>
      <c r="M27" s="71"/>
      <c r="N27" s="71"/>
      <c r="O27" s="71"/>
      <c r="P27" s="71"/>
      <c r="Q27" s="71"/>
      <c r="R27" s="71"/>
      <c r="S27" s="23"/>
      <c r="T27" s="20"/>
    </row>
    <row r="28" spans="1:20" ht="30" customHeight="1" thickBot="1">
      <c r="A28" s="364"/>
      <c r="B28" s="351"/>
      <c r="C28" s="351"/>
      <c r="D28" s="352"/>
      <c r="E28" s="73" t="s">
        <v>98</v>
      </c>
      <c r="F28" s="73"/>
      <c r="G28" s="73"/>
      <c r="H28" s="73"/>
      <c r="I28" s="73"/>
      <c r="J28" s="73"/>
      <c r="K28" s="73"/>
      <c r="L28" s="73"/>
      <c r="M28" s="73"/>
      <c r="N28" s="73"/>
      <c r="O28" s="377">
        <f>SUM(P29:Q31)</f>
        <v>0</v>
      </c>
      <c r="P28" s="377"/>
      <c r="Q28" s="377"/>
      <c r="R28" s="378" t="s">
        <v>34</v>
      </c>
      <c r="S28" s="379"/>
      <c r="T28" s="20"/>
    </row>
    <row r="29" spans="1:20" ht="30" customHeight="1" thickTop="1">
      <c r="A29" s="364"/>
      <c r="B29" s="351"/>
      <c r="C29" s="351"/>
      <c r="D29" s="352"/>
      <c r="E29" s="20" t="s">
        <v>99</v>
      </c>
      <c r="F29" s="20"/>
      <c r="G29" s="73" t="s">
        <v>2</v>
      </c>
      <c r="H29" s="73"/>
      <c r="I29" s="73"/>
      <c r="J29" s="73"/>
      <c r="K29" s="73"/>
      <c r="L29" s="73"/>
      <c r="M29" s="73"/>
      <c r="N29" s="20"/>
      <c r="O29" s="77"/>
      <c r="P29" s="380"/>
      <c r="Q29" s="380"/>
      <c r="R29" s="78" t="s">
        <v>34</v>
      </c>
      <c r="S29" s="79"/>
      <c r="T29" s="20"/>
    </row>
    <row r="30" spans="1:20" ht="30" customHeight="1">
      <c r="A30" s="364"/>
      <c r="B30" s="351"/>
      <c r="C30" s="351"/>
      <c r="D30" s="352"/>
      <c r="E30" s="20"/>
      <c r="F30" s="20"/>
      <c r="G30" s="381" t="s">
        <v>3</v>
      </c>
      <c r="H30" s="381"/>
      <c r="I30" s="381"/>
      <c r="J30" s="381"/>
      <c r="K30" s="381"/>
      <c r="L30" s="73"/>
      <c r="M30" s="73"/>
      <c r="N30" s="20"/>
      <c r="O30" s="20"/>
      <c r="P30" s="382"/>
      <c r="Q30" s="382"/>
      <c r="R30" s="75" t="s">
        <v>34</v>
      </c>
      <c r="S30" s="32"/>
      <c r="T30" s="20"/>
    </row>
    <row r="31" spans="1:20" ht="30" customHeight="1">
      <c r="A31" s="364"/>
      <c r="B31" s="351"/>
      <c r="C31" s="351"/>
      <c r="D31" s="352"/>
      <c r="E31" s="73"/>
      <c r="F31" s="73"/>
      <c r="G31" s="381" t="s">
        <v>4</v>
      </c>
      <c r="H31" s="381"/>
      <c r="I31" s="381"/>
      <c r="J31" s="381"/>
      <c r="K31" s="381"/>
      <c r="L31" s="381"/>
      <c r="M31" s="381"/>
      <c r="N31" s="73"/>
      <c r="O31" s="73"/>
      <c r="P31" s="383"/>
      <c r="Q31" s="383"/>
      <c r="R31" s="41" t="s">
        <v>34</v>
      </c>
      <c r="S31" s="32"/>
      <c r="T31" s="20"/>
    </row>
    <row r="32" spans="1:20" ht="7.5" customHeight="1">
      <c r="A32" s="365"/>
      <c r="B32" s="366"/>
      <c r="C32" s="366"/>
      <c r="D32" s="367"/>
      <c r="E32" s="75"/>
      <c r="F32" s="75"/>
      <c r="G32" s="75"/>
      <c r="H32" s="75"/>
      <c r="I32" s="75"/>
      <c r="J32" s="75"/>
      <c r="K32" s="75"/>
      <c r="L32" s="75"/>
      <c r="M32" s="75"/>
      <c r="N32" s="75"/>
      <c r="O32" s="75"/>
      <c r="P32" s="75"/>
      <c r="Q32" s="75"/>
      <c r="R32" s="75"/>
      <c r="S32" s="76"/>
      <c r="T32" s="20"/>
    </row>
    <row r="33" spans="1:20" ht="24" customHeight="1">
      <c r="A33" s="286" t="s">
        <v>35</v>
      </c>
      <c r="B33" s="344"/>
      <c r="C33" s="344"/>
      <c r="D33" s="345"/>
      <c r="E33" s="80" t="s">
        <v>100</v>
      </c>
      <c r="F33" s="41"/>
      <c r="G33" s="41"/>
      <c r="H33" s="41"/>
      <c r="I33" s="41"/>
      <c r="J33" s="41"/>
      <c r="K33" s="41"/>
      <c r="L33" s="41"/>
      <c r="M33" s="41"/>
      <c r="N33" s="41"/>
      <c r="O33" s="41"/>
      <c r="P33" s="279"/>
      <c r="Q33" s="279"/>
      <c r="R33" s="41" t="s">
        <v>1</v>
      </c>
      <c r="S33" s="32"/>
      <c r="T33" s="20"/>
    </row>
    <row r="34" spans="1:20">
      <c r="A34" s="10"/>
      <c r="B34" s="10"/>
      <c r="C34" s="10"/>
      <c r="D34" s="10"/>
      <c r="E34" s="20"/>
      <c r="F34" s="20"/>
      <c r="G34" s="20"/>
      <c r="H34" s="20"/>
      <c r="I34" s="20"/>
      <c r="J34" s="20"/>
      <c r="K34" s="20"/>
      <c r="L34" s="20"/>
      <c r="M34" s="20"/>
      <c r="N34" s="20"/>
      <c r="O34" s="20"/>
      <c r="P34" s="20"/>
      <c r="Q34" s="20"/>
      <c r="R34" s="20"/>
      <c r="S34" s="20"/>
      <c r="T34" s="20"/>
    </row>
    <row r="35" spans="1:20">
      <c r="A35" s="10"/>
      <c r="B35" s="10"/>
      <c r="C35" s="10"/>
      <c r="D35" s="10"/>
      <c r="E35" s="20"/>
      <c r="F35" s="20"/>
      <c r="G35" s="20"/>
      <c r="H35" s="20"/>
      <c r="I35" s="20"/>
      <c r="J35" s="20"/>
      <c r="K35" s="20"/>
      <c r="L35" s="20"/>
      <c r="M35" s="20"/>
      <c r="N35" s="20"/>
      <c r="O35" s="20"/>
      <c r="P35" s="20"/>
      <c r="Q35" s="20"/>
      <c r="R35" s="20"/>
      <c r="S35" s="20"/>
      <c r="T35" s="20"/>
    </row>
    <row r="36" spans="1:20">
      <c r="A36" s="10"/>
      <c r="B36" s="10"/>
      <c r="C36" s="10"/>
      <c r="D36" s="10"/>
      <c r="E36" s="10"/>
      <c r="F36" s="10"/>
      <c r="G36" s="10"/>
      <c r="H36" s="10"/>
      <c r="I36" s="10"/>
      <c r="J36" s="10" t="s">
        <v>107</v>
      </c>
      <c r="K36" s="10"/>
      <c r="L36" s="10"/>
      <c r="M36" s="10"/>
      <c r="N36" s="10"/>
      <c r="O36" s="10"/>
      <c r="P36" s="10"/>
      <c r="Q36" s="10"/>
      <c r="R36" s="10"/>
      <c r="S36" s="10"/>
      <c r="T36" s="10"/>
    </row>
    <row r="37" spans="1:20">
      <c r="A37" s="10"/>
      <c r="B37" s="10"/>
      <c r="C37" s="10"/>
      <c r="D37" s="10"/>
      <c r="E37" s="10"/>
      <c r="F37" s="10"/>
      <c r="G37" s="10"/>
      <c r="H37" s="10"/>
      <c r="I37" s="10"/>
      <c r="J37" s="10"/>
      <c r="K37" s="10"/>
      <c r="L37" s="10"/>
      <c r="M37" s="10"/>
      <c r="N37" s="10"/>
      <c r="O37" s="10"/>
      <c r="P37" s="10"/>
      <c r="Q37" s="10"/>
      <c r="R37" s="10"/>
      <c r="S37" s="10"/>
      <c r="T37" s="10"/>
    </row>
  </sheetData>
  <sheetProtection sheet="1" scenarios="1" formatCells="0" formatColumns="0" formatRows="0"/>
  <mergeCells count="30">
    <mergeCell ref="A33:D33"/>
    <mergeCell ref="P33:Q33"/>
    <mergeCell ref="A27:D32"/>
    <mergeCell ref="O28:Q28"/>
    <mergeCell ref="R28:S28"/>
    <mergeCell ref="P29:Q29"/>
    <mergeCell ref="G30:K30"/>
    <mergeCell ref="P30:Q30"/>
    <mergeCell ref="G31:M31"/>
    <mergeCell ref="P31:Q31"/>
    <mergeCell ref="A20:D20"/>
    <mergeCell ref="E20:S20"/>
    <mergeCell ref="A23:D23"/>
    <mergeCell ref="E23:S23"/>
    <mergeCell ref="A24:D26"/>
    <mergeCell ref="E24:S24"/>
    <mergeCell ref="E25:S26"/>
    <mergeCell ref="A16:D16"/>
    <mergeCell ref="E16:S16"/>
    <mergeCell ref="A17:D17"/>
    <mergeCell ref="E17:S17"/>
    <mergeCell ref="A18:D19"/>
    <mergeCell ref="E18:S18"/>
    <mergeCell ref="E19:S19"/>
    <mergeCell ref="A5:D11"/>
    <mergeCell ref="E11:R11"/>
    <mergeCell ref="A14:D14"/>
    <mergeCell ref="E14:S14"/>
    <mergeCell ref="A15:D15"/>
    <mergeCell ref="E15:S15"/>
  </mergeCells>
  <phoneticPr fontId="4"/>
  <dataValidations count="2">
    <dataValidation imeMode="on" allowBlank="1" showInputMessage="1" showErrorMessage="1" sqref="E14:S17 E20:S20 E25:S26" xr:uid="{F21B385F-23C9-4ABC-9F11-2CF35C7CCF13}"/>
    <dataValidation imeMode="off" allowBlank="1" showInputMessage="1" showErrorMessage="1" sqref="P33:Q33" xr:uid="{71E5A51A-4BCE-4263-8AE4-7DFC051542D0}"/>
  </dataValidations>
  <printOptions horizontalCentered="1"/>
  <pageMargins left="0.70866141732283472" right="0.31496062992125984" top="0.35433070866141736" bottom="0.15748031496062992" header="0.31496062992125984" footer="0.11811023622047245"/>
  <pageSetup paperSize="9" scale="95" orientation="portrait" blackAndWhite="1"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9"/>
  <sheetViews>
    <sheetView view="pageBreakPreview" zoomScaleNormal="100" zoomScaleSheetLayoutView="100" workbookViewId="0">
      <selection activeCell="E7" sqref="E7:I7"/>
    </sheetView>
  </sheetViews>
  <sheetFormatPr defaultRowHeight="13.5"/>
  <cols>
    <col min="1" max="36" width="4.625" style="21" customWidth="1"/>
    <col min="37" max="88" width="2.625" style="21" customWidth="1"/>
    <col min="89" max="16384" width="9" style="21"/>
  </cols>
  <sheetData>
    <row r="1" spans="1:23">
      <c r="A1" s="21" t="s">
        <v>121</v>
      </c>
    </row>
    <row r="2" spans="1:23">
      <c r="W2" s="82" t="str">
        <f>様式第４号!B3&amp;"　地域支えあいのまちづくり推進事業　実施報告書・収支決算書　③－２"</f>
        <v>令和 ３ 年度　地域支えあいのまちづくり推進事業　実施報告書・収支決算書　③－２</v>
      </c>
    </row>
    <row r="3" spans="1:23" ht="13.5" customHeight="1"/>
    <row r="5" spans="1:23" ht="24.95" customHeight="1">
      <c r="A5" s="20" t="s">
        <v>117</v>
      </c>
      <c r="B5" s="20"/>
      <c r="C5" s="20"/>
      <c r="D5" s="20"/>
      <c r="E5" s="20"/>
      <c r="F5" s="20"/>
      <c r="G5" s="20"/>
      <c r="H5" s="20"/>
      <c r="I5" s="20"/>
      <c r="J5" s="20"/>
      <c r="K5" s="20"/>
      <c r="L5" s="20"/>
      <c r="M5" s="20"/>
      <c r="N5" s="20"/>
      <c r="O5" s="20"/>
      <c r="P5" s="20"/>
      <c r="Q5" s="20"/>
      <c r="R5" s="20"/>
      <c r="S5" s="20"/>
      <c r="T5" s="20"/>
    </row>
    <row r="6" spans="1:23" ht="18.75" customHeight="1">
      <c r="A6" s="440" t="s">
        <v>113</v>
      </c>
      <c r="B6" s="441"/>
      <c r="C6" s="441"/>
      <c r="D6" s="442"/>
      <c r="E6" s="38" t="s">
        <v>108</v>
      </c>
      <c r="F6" s="39"/>
      <c r="G6" s="39"/>
      <c r="H6" s="39"/>
      <c r="I6" s="39"/>
      <c r="J6" s="38" t="s">
        <v>109</v>
      </c>
      <c r="K6" s="39"/>
      <c r="L6" s="39"/>
      <c r="M6" s="39"/>
      <c r="N6" s="39"/>
      <c r="O6" s="38" t="s">
        <v>110</v>
      </c>
      <c r="P6" s="39"/>
      <c r="Q6" s="39"/>
      <c r="R6" s="39"/>
      <c r="S6" s="34"/>
      <c r="T6" s="20"/>
    </row>
    <row r="7" spans="1:23" ht="80.099999999999994" customHeight="1">
      <c r="A7" s="356"/>
      <c r="B7" s="357"/>
      <c r="C7" s="357"/>
      <c r="D7" s="358"/>
      <c r="E7" s="374"/>
      <c r="F7" s="375"/>
      <c r="G7" s="375"/>
      <c r="H7" s="375"/>
      <c r="I7" s="375"/>
      <c r="J7" s="374"/>
      <c r="K7" s="375"/>
      <c r="L7" s="375"/>
      <c r="M7" s="375"/>
      <c r="N7" s="375"/>
      <c r="O7" s="374"/>
      <c r="P7" s="375"/>
      <c r="Q7" s="375"/>
      <c r="R7" s="375"/>
      <c r="S7" s="376"/>
      <c r="T7" s="20"/>
    </row>
    <row r="8" spans="1:23" ht="60.75" customHeight="1">
      <c r="A8" s="284" t="s">
        <v>115</v>
      </c>
      <c r="B8" s="284"/>
      <c r="C8" s="284"/>
      <c r="D8" s="284"/>
      <c r="E8" s="436"/>
      <c r="F8" s="437"/>
      <c r="G8" s="437"/>
      <c r="H8" s="437"/>
      <c r="I8" s="438"/>
      <c r="J8" s="439"/>
      <c r="K8" s="439"/>
      <c r="L8" s="439"/>
      <c r="M8" s="439"/>
      <c r="N8" s="439"/>
      <c r="O8" s="439"/>
      <c r="P8" s="439"/>
      <c r="Q8" s="439"/>
      <c r="R8" s="439"/>
      <c r="S8" s="439"/>
      <c r="T8" s="20"/>
    </row>
    <row r="9" spans="1:23" ht="26.25" customHeight="1">
      <c r="A9" s="284" t="s">
        <v>114</v>
      </c>
      <c r="B9" s="284"/>
      <c r="C9" s="284"/>
      <c r="D9" s="284"/>
      <c r="E9" s="274"/>
      <c r="F9" s="275"/>
      <c r="G9" s="275"/>
      <c r="H9" s="275"/>
      <c r="I9" s="41" t="s">
        <v>1</v>
      </c>
      <c r="J9" s="274"/>
      <c r="K9" s="275"/>
      <c r="L9" s="275"/>
      <c r="M9" s="275"/>
      <c r="N9" s="41" t="s">
        <v>1</v>
      </c>
      <c r="O9" s="274"/>
      <c r="P9" s="275"/>
      <c r="Q9" s="275"/>
      <c r="R9" s="275"/>
      <c r="S9" s="32" t="s">
        <v>1</v>
      </c>
      <c r="T9" s="20"/>
    </row>
    <row r="10" spans="1:23" ht="60" customHeight="1">
      <c r="A10" s="284" t="s">
        <v>111</v>
      </c>
      <c r="B10" s="284"/>
      <c r="C10" s="284"/>
      <c r="D10" s="284"/>
      <c r="E10" s="436"/>
      <c r="F10" s="437"/>
      <c r="G10" s="437"/>
      <c r="H10" s="437"/>
      <c r="I10" s="438"/>
      <c r="J10" s="439"/>
      <c r="K10" s="439"/>
      <c r="L10" s="439"/>
      <c r="M10" s="439"/>
      <c r="N10" s="439"/>
      <c r="O10" s="439"/>
      <c r="P10" s="439"/>
      <c r="Q10" s="439"/>
      <c r="R10" s="439"/>
      <c r="S10" s="439"/>
      <c r="T10" s="20"/>
    </row>
    <row r="11" spans="1:23" ht="135" customHeight="1">
      <c r="A11" s="284" t="s">
        <v>112</v>
      </c>
      <c r="B11" s="284"/>
      <c r="C11" s="284"/>
      <c r="D11" s="284"/>
      <c r="E11" s="436"/>
      <c r="F11" s="437"/>
      <c r="G11" s="437"/>
      <c r="H11" s="437"/>
      <c r="I11" s="438"/>
      <c r="J11" s="439"/>
      <c r="K11" s="439"/>
      <c r="L11" s="439"/>
      <c r="M11" s="439"/>
      <c r="N11" s="439"/>
      <c r="O11" s="439"/>
      <c r="P11" s="439"/>
      <c r="Q11" s="439"/>
      <c r="R11" s="439"/>
      <c r="S11" s="439"/>
      <c r="T11" s="20"/>
    </row>
    <row r="12" spans="1:23">
      <c r="A12" s="20"/>
      <c r="B12" s="20"/>
      <c r="C12" s="20"/>
      <c r="D12" s="20"/>
      <c r="E12" s="20"/>
      <c r="F12" s="20"/>
      <c r="G12" s="20"/>
      <c r="H12" s="20"/>
      <c r="I12" s="20"/>
      <c r="J12" s="20"/>
      <c r="K12" s="20"/>
      <c r="L12" s="20"/>
      <c r="M12" s="20"/>
      <c r="N12" s="20"/>
      <c r="O12" s="20"/>
      <c r="P12" s="20"/>
      <c r="Q12" s="20"/>
      <c r="R12" s="20"/>
      <c r="S12" s="20"/>
      <c r="T12" s="20"/>
    </row>
    <row r="13" spans="1:23" ht="6.75" customHeight="1">
      <c r="A13" s="20"/>
      <c r="B13" s="20"/>
      <c r="C13" s="20"/>
      <c r="D13" s="20"/>
      <c r="E13" s="20"/>
      <c r="F13" s="20"/>
      <c r="G13" s="20"/>
      <c r="H13" s="20"/>
      <c r="I13" s="20"/>
      <c r="J13" s="20"/>
      <c r="K13" s="20"/>
      <c r="L13" s="20"/>
      <c r="M13" s="20"/>
      <c r="N13" s="20"/>
      <c r="O13" s="20"/>
      <c r="P13" s="20"/>
      <c r="Q13" s="20"/>
      <c r="R13" s="20"/>
      <c r="S13" s="20"/>
      <c r="T13" s="20"/>
    </row>
    <row r="14" spans="1:23" ht="24.95" customHeight="1">
      <c r="A14" s="20" t="s">
        <v>127</v>
      </c>
      <c r="B14" s="20"/>
      <c r="C14" s="20"/>
      <c r="D14" s="20"/>
      <c r="E14" s="20"/>
      <c r="F14" s="20"/>
      <c r="G14" s="20"/>
      <c r="H14" s="20"/>
      <c r="I14" s="20"/>
      <c r="J14" s="20"/>
      <c r="K14" s="20"/>
      <c r="L14" s="20"/>
      <c r="M14" s="20"/>
      <c r="N14" s="20"/>
      <c r="O14" s="20"/>
      <c r="P14" s="20"/>
      <c r="Q14" s="20"/>
      <c r="R14" s="20"/>
      <c r="S14" s="20"/>
      <c r="T14" s="20"/>
    </row>
    <row r="15" spans="1:23" ht="24.95" customHeight="1">
      <c r="A15" s="20" t="s">
        <v>39</v>
      </c>
      <c r="B15" s="20"/>
      <c r="C15" s="20"/>
      <c r="D15" s="20"/>
      <c r="E15" s="20"/>
      <c r="F15" s="20"/>
      <c r="G15" s="20"/>
      <c r="H15" s="20"/>
      <c r="I15" s="20"/>
      <c r="J15" s="20"/>
      <c r="K15" s="20"/>
      <c r="L15" s="20"/>
      <c r="M15" s="20"/>
      <c r="N15" s="20"/>
      <c r="O15" s="20"/>
      <c r="P15" s="20"/>
      <c r="Q15" s="20"/>
      <c r="R15" s="20"/>
      <c r="S15" s="20"/>
      <c r="T15" s="35" t="s">
        <v>19</v>
      </c>
    </row>
    <row r="16" spans="1:23" ht="23.1" customHeight="1">
      <c r="A16" s="384" t="s">
        <v>18</v>
      </c>
      <c r="B16" s="384"/>
      <c r="C16" s="384"/>
      <c r="D16" s="384"/>
      <c r="E16" s="384" t="s">
        <v>16</v>
      </c>
      <c r="F16" s="384"/>
      <c r="G16" s="384"/>
      <c r="H16" s="384"/>
      <c r="I16" s="384"/>
      <c r="J16" s="384" t="s">
        <v>42</v>
      </c>
      <c r="K16" s="384"/>
      <c r="L16" s="384"/>
      <c r="M16" s="384"/>
      <c r="N16" s="384"/>
      <c r="O16" s="384" t="s">
        <v>17</v>
      </c>
      <c r="P16" s="384"/>
      <c r="Q16" s="384"/>
      <c r="R16" s="384"/>
      <c r="S16" s="384"/>
      <c r="T16" s="384"/>
    </row>
    <row r="17" spans="1:22" ht="17.100000000000001" customHeight="1">
      <c r="A17" s="385" t="s">
        <v>12</v>
      </c>
      <c r="B17" s="369"/>
      <c r="C17" s="369"/>
      <c r="D17" s="370"/>
      <c r="E17" s="392"/>
      <c r="F17" s="393"/>
      <c r="G17" s="393"/>
      <c r="H17" s="393"/>
      <c r="I17" s="394"/>
      <c r="J17" s="401" t="str">
        <f>IF(SUM(Q18:Q19)=0,"",SUM(Q18:Q19))</f>
        <v/>
      </c>
      <c r="K17" s="402"/>
      <c r="L17" s="402"/>
      <c r="M17" s="402"/>
      <c r="N17" s="403"/>
      <c r="O17" s="410" t="s">
        <v>84</v>
      </c>
      <c r="P17" s="411"/>
      <c r="Q17" s="411"/>
      <c r="R17" s="411"/>
      <c r="S17" s="411"/>
      <c r="T17" s="34"/>
    </row>
    <row r="18" spans="1:22" ht="17.100000000000001" customHeight="1">
      <c r="A18" s="386"/>
      <c r="B18" s="387"/>
      <c r="C18" s="387"/>
      <c r="D18" s="388"/>
      <c r="E18" s="395"/>
      <c r="F18" s="396"/>
      <c r="G18" s="396"/>
      <c r="H18" s="396"/>
      <c r="I18" s="397"/>
      <c r="J18" s="404"/>
      <c r="K18" s="405"/>
      <c r="L18" s="405"/>
      <c r="M18" s="405"/>
      <c r="N18" s="406"/>
      <c r="O18" s="412"/>
      <c r="P18" s="413"/>
      <c r="Q18" s="414"/>
      <c r="R18" s="414"/>
      <c r="S18" s="414"/>
      <c r="T18" s="42" t="s">
        <v>45</v>
      </c>
    </row>
    <row r="19" spans="1:22" ht="17.100000000000001" customHeight="1">
      <c r="A19" s="386"/>
      <c r="B19" s="387"/>
      <c r="C19" s="387"/>
      <c r="D19" s="388"/>
      <c r="E19" s="395"/>
      <c r="F19" s="396"/>
      <c r="G19" s="396"/>
      <c r="H19" s="396"/>
      <c r="I19" s="397"/>
      <c r="J19" s="404"/>
      <c r="K19" s="405"/>
      <c r="L19" s="405"/>
      <c r="M19" s="405"/>
      <c r="N19" s="406"/>
      <c r="O19" s="415" t="s">
        <v>43</v>
      </c>
      <c r="P19" s="416"/>
      <c r="Q19" s="417"/>
      <c r="R19" s="417"/>
      <c r="S19" s="417"/>
      <c r="T19" s="43" t="s">
        <v>45</v>
      </c>
    </row>
    <row r="20" spans="1:22" ht="17.100000000000001" customHeight="1">
      <c r="A20" s="389"/>
      <c r="B20" s="390"/>
      <c r="C20" s="390"/>
      <c r="D20" s="391"/>
      <c r="E20" s="398"/>
      <c r="F20" s="399"/>
      <c r="G20" s="399"/>
      <c r="H20" s="399"/>
      <c r="I20" s="400"/>
      <c r="J20" s="407"/>
      <c r="K20" s="408"/>
      <c r="L20" s="408"/>
      <c r="M20" s="408"/>
      <c r="N20" s="409"/>
      <c r="O20" s="418"/>
      <c r="P20" s="419"/>
      <c r="Q20" s="420"/>
      <c r="R20" s="420"/>
      <c r="S20" s="420"/>
      <c r="T20" s="44"/>
    </row>
    <row r="21" spans="1:22" ht="17.100000000000001" customHeight="1">
      <c r="A21" s="421" t="s">
        <v>13</v>
      </c>
      <c r="B21" s="421"/>
      <c r="C21" s="421"/>
      <c r="D21" s="421"/>
      <c r="E21" s="230"/>
      <c r="F21" s="230"/>
      <c r="G21" s="230"/>
      <c r="H21" s="230"/>
      <c r="I21" s="230"/>
      <c r="J21" s="230"/>
      <c r="K21" s="230"/>
      <c r="L21" s="230"/>
      <c r="M21" s="230"/>
      <c r="N21" s="230"/>
      <c r="O21" s="287"/>
      <c r="P21" s="287"/>
      <c r="Q21" s="287"/>
      <c r="R21" s="287"/>
      <c r="S21" s="287"/>
      <c r="T21" s="287"/>
      <c r="V21" s="47" t="str">
        <f>IF(AND(J21+J22&gt;0,J37&gt;0,J37&lt;&gt;""),"参加費・自己財源があるのに返還額が生じています。確認してください。","")</f>
        <v/>
      </c>
    </row>
    <row r="22" spans="1:22" ht="17.100000000000001" customHeight="1">
      <c r="A22" s="422" t="s">
        <v>14</v>
      </c>
      <c r="B22" s="422"/>
      <c r="C22" s="422"/>
      <c r="D22" s="422"/>
      <c r="E22" s="423"/>
      <c r="F22" s="423"/>
      <c r="G22" s="423"/>
      <c r="H22" s="423"/>
      <c r="I22" s="423"/>
      <c r="J22" s="423"/>
      <c r="K22" s="423"/>
      <c r="L22" s="423"/>
      <c r="M22" s="423"/>
      <c r="N22" s="423"/>
      <c r="O22" s="424"/>
      <c r="P22" s="424"/>
      <c r="Q22" s="424"/>
      <c r="R22" s="424"/>
      <c r="S22" s="424"/>
      <c r="T22" s="424"/>
      <c r="V22" s="82"/>
    </row>
    <row r="23" spans="1:22" ht="18.75" customHeight="1">
      <c r="A23" s="384" t="s">
        <v>15</v>
      </c>
      <c r="B23" s="384"/>
      <c r="C23" s="384"/>
      <c r="D23" s="384"/>
      <c r="E23" s="425" t="str">
        <f>IF(SUM(E17:E22)=0,"",SUM(E17:E22))</f>
        <v/>
      </c>
      <c r="F23" s="425"/>
      <c r="G23" s="425"/>
      <c r="H23" s="425"/>
      <c r="I23" s="425"/>
      <c r="J23" s="425" t="str">
        <f>IF(SUM(J17:J22)=0,"",SUM(J17:J22))</f>
        <v/>
      </c>
      <c r="K23" s="425"/>
      <c r="L23" s="425"/>
      <c r="M23" s="425"/>
      <c r="N23" s="425"/>
      <c r="O23" s="426"/>
      <c r="P23" s="426"/>
      <c r="Q23" s="426"/>
      <c r="R23" s="426"/>
      <c r="S23" s="426"/>
      <c r="T23" s="426"/>
      <c r="V23" s="47" t="str">
        <f>IF(J23=J38,"","収入内訳の合計額と支出内訳の合計額が一致していません。確認してください。")</f>
        <v/>
      </c>
    </row>
    <row r="24" spans="1:22" ht="4.5" customHeight="1">
      <c r="A24" s="45"/>
      <c r="B24" s="45"/>
      <c r="C24" s="45"/>
      <c r="D24" s="45"/>
      <c r="E24" s="45"/>
      <c r="F24" s="45"/>
      <c r="G24" s="45"/>
      <c r="H24" s="45"/>
      <c r="I24" s="45"/>
      <c r="J24" s="45"/>
      <c r="K24" s="45"/>
      <c r="L24" s="45"/>
      <c r="M24" s="45"/>
      <c r="N24" s="45"/>
      <c r="O24" s="45"/>
      <c r="P24" s="45"/>
      <c r="Q24" s="45"/>
      <c r="R24" s="45"/>
      <c r="S24" s="45"/>
      <c r="T24" s="45"/>
    </row>
    <row r="25" spans="1:22" ht="20.25" customHeight="1">
      <c r="A25" s="45" t="s">
        <v>40</v>
      </c>
      <c r="B25" s="45"/>
      <c r="C25" s="45"/>
      <c r="D25" s="45"/>
      <c r="E25" s="45"/>
      <c r="F25" s="45"/>
      <c r="G25" s="45"/>
      <c r="H25" s="45"/>
      <c r="I25" s="45"/>
      <c r="J25" s="45"/>
      <c r="K25" s="45"/>
      <c r="L25" s="45"/>
      <c r="M25" s="45"/>
      <c r="N25" s="45"/>
      <c r="O25" s="45"/>
      <c r="P25" s="45"/>
      <c r="Q25" s="45"/>
      <c r="R25" s="45"/>
      <c r="S25" s="45"/>
      <c r="T25" s="46" t="s">
        <v>19</v>
      </c>
    </row>
    <row r="26" spans="1:22" ht="22.5" customHeight="1">
      <c r="A26" s="384" t="s">
        <v>18</v>
      </c>
      <c r="B26" s="384"/>
      <c r="C26" s="384"/>
      <c r="D26" s="384"/>
      <c r="E26" s="384" t="s">
        <v>16</v>
      </c>
      <c r="F26" s="384"/>
      <c r="G26" s="384"/>
      <c r="H26" s="384"/>
      <c r="I26" s="384"/>
      <c r="J26" s="384" t="s">
        <v>42</v>
      </c>
      <c r="K26" s="384"/>
      <c r="L26" s="384"/>
      <c r="M26" s="384"/>
      <c r="N26" s="384"/>
      <c r="O26" s="427" t="s">
        <v>128</v>
      </c>
      <c r="P26" s="428"/>
      <c r="Q26" s="428"/>
      <c r="R26" s="428"/>
      <c r="S26" s="428"/>
      <c r="T26" s="429"/>
    </row>
    <row r="27" spans="1:22" ht="17.100000000000001" customHeight="1">
      <c r="A27" s="430" t="s">
        <v>64</v>
      </c>
      <c r="B27" s="431"/>
      <c r="C27" s="431" t="s">
        <v>21</v>
      </c>
      <c r="D27" s="432"/>
      <c r="E27" s="296"/>
      <c r="F27" s="296"/>
      <c r="G27" s="296"/>
      <c r="H27" s="296"/>
      <c r="I27" s="296"/>
      <c r="J27" s="296"/>
      <c r="K27" s="296"/>
      <c r="L27" s="296"/>
      <c r="M27" s="296"/>
      <c r="N27" s="296"/>
      <c r="O27" s="329"/>
      <c r="P27" s="329"/>
      <c r="Q27" s="329"/>
      <c r="R27" s="329"/>
      <c r="S27" s="329"/>
      <c r="T27" s="329"/>
    </row>
    <row r="28" spans="1:22" ht="17.100000000000001" customHeight="1">
      <c r="A28" s="433" t="s">
        <v>73</v>
      </c>
      <c r="B28" s="434"/>
      <c r="C28" s="434" t="s">
        <v>22</v>
      </c>
      <c r="D28" s="435"/>
      <c r="E28" s="230"/>
      <c r="F28" s="230"/>
      <c r="G28" s="230"/>
      <c r="H28" s="230"/>
      <c r="I28" s="230"/>
      <c r="J28" s="230"/>
      <c r="K28" s="230"/>
      <c r="L28" s="230"/>
      <c r="M28" s="230"/>
      <c r="N28" s="230"/>
      <c r="O28" s="287"/>
      <c r="P28" s="287"/>
      <c r="Q28" s="287"/>
      <c r="R28" s="287"/>
      <c r="S28" s="287"/>
      <c r="T28" s="287"/>
    </row>
    <row r="29" spans="1:22" ht="17.100000000000001" customHeight="1">
      <c r="A29" s="433" t="s">
        <v>74</v>
      </c>
      <c r="B29" s="434"/>
      <c r="C29" s="434" t="s">
        <v>20</v>
      </c>
      <c r="D29" s="435"/>
      <c r="E29" s="230"/>
      <c r="F29" s="230"/>
      <c r="G29" s="230"/>
      <c r="H29" s="230"/>
      <c r="I29" s="230"/>
      <c r="J29" s="230"/>
      <c r="K29" s="230"/>
      <c r="L29" s="230"/>
      <c r="M29" s="230"/>
      <c r="N29" s="230"/>
      <c r="O29" s="287"/>
      <c r="P29" s="287"/>
      <c r="Q29" s="287"/>
      <c r="R29" s="287"/>
      <c r="S29" s="287"/>
      <c r="T29" s="287"/>
    </row>
    <row r="30" spans="1:22" ht="17.100000000000001" customHeight="1">
      <c r="A30" s="433" t="s">
        <v>67</v>
      </c>
      <c r="B30" s="434"/>
      <c r="C30" s="434" t="s">
        <v>23</v>
      </c>
      <c r="D30" s="435"/>
      <c r="E30" s="230"/>
      <c r="F30" s="230"/>
      <c r="G30" s="230"/>
      <c r="H30" s="230"/>
      <c r="I30" s="230"/>
      <c r="J30" s="230"/>
      <c r="K30" s="230"/>
      <c r="L30" s="230"/>
      <c r="M30" s="230"/>
      <c r="N30" s="230"/>
      <c r="O30" s="287"/>
      <c r="P30" s="287"/>
      <c r="Q30" s="287"/>
      <c r="R30" s="287"/>
      <c r="S30" s="287"/>
      <c r="T30" s="287"/>
    </row>
    <row r="31" spans="1:22" ht="17.100000000000001" customHeight="1">
      <c r="A31" s="433" t="s">
        <v>68</v>
      </c>
      <c r="B31" s="434"/>
      <c r="C31" s="434" t="s">
        <v>24</v>
      </c>
      <c r="D31" s="435"/>
      <c r="E31" s="230"/>
      <c r="F31" s="230"/>
      <c r="G31" s="230"/>
      <c r="H31" s="230"/>
      <c r="I31" s="230"/>
      <c r="J31" s="230"/>
      <c r="K31" s="230"/>
      <c r="L31" s="230"/>
      <c r="M31" s="230"/>
      <c r="N31" s="230"/>
      <c r="O31" s="287"/>
      <c r="P31" s="287"/>
      <c r="Q31" s="287"/>
      <c r="R31" s="287"/>
      <c r="S31" s="287"/>
      <c r="T31" s="287"/>
    </row>
    <row r="32" spans="1:22" ht="17.100000000000001" customHeight="1">
      <c r="A32" s="433" t="s">
        <v>69</v>
      </c>
      <c r="B32" s="434"/>
      <c r="C32" s="434" t="s">
        <v>25</v>
      </c>
      <c r="D32" s="435"/>
      <c r="E32" s="230"/>
      <c r="F32" s="230"/>
      <c r="G32" s="230"/>
      <c r="H32" s="230"/>
      <c r="I32" s="230"/>
      <c r="J32" s="230"/>
      <c r="K32" s="230"/>
      <c r="L32" s="230"/>
      <c r="M32" s="230"/>
      <c r="N32" s="230"/>
      <c r="O32" s="287"/>
      <c r="P32" s="287"/>
      <c r="Q32" s="287"/>
      <c r="R32" s="287"/>
      <c r="S32" s="287"/>
      <c r="T32" s="287"/>
    </row>
    <row r="33" spans="1:23" ht="17.100000000000001" customHeight="1">
      <c r="A33" s="433" t="s">
        <v>75</v>
      </c>
      <c r="B33" s="434"/>
      <c r="C33" s="434" t="s">
        <v>26</v>
      </c>
      <c r="D33" s="435"/>
      <c r="E33" s="230"/>
      <c r="F33" s="230"/>
      <c r="G33" s="230"/>
      <c r="H33" s="230"/>
      <c r="I33" s="230"/>
      <c r="J33" s="230"/>
      <c r="K33" s="230"/>
      <c r="L33" s="230"/>
      <c r="M33" s="230"/>
      <c r="N33" s="230"/>
      <c r="O33" s="287"/>
      <c r="P33" s="287"/>
      <c r="Q33" s="287"/>
      <c r="R33" s="287"/>
      <c r="S33" s="287"/>
      <c r="T33" s="287"/>
    </row>
    <row r="34" spans="1:23" ht="17.100000000000001" customHeight="1">
      <c r="A34" s="433" t="s">
        <v>72</v>
      </c>
      <c r="B34" s="434"/>
      <c r="C34" s="434" t="s">
        <v>26</v>
      </c>
      <c r="D34" s="435"/>
      <c r="E34" s="230"/>
      <c r="F34" s="230"/>
      <c r="G34" s="230"/>
      <c r="H34" s="230"/>
      <c r="I34" s="230"/>
      <c r="J34" s="230"/>
      <c r="K34" s="230"/>
      <c r="L34" s="230"/>
      <c r="M34" s="230"/>
      <c r="N34" s="230"/>
      <c r="O34" s="287"/>
      <c r="P34" s="287"/>
      <c r="Q34" s="287"/>
      <c r="R34" s="287"/>
      <c r="S34" s="287"/>
      <c r="T34" s="287"/>
    </row>
    <row r="35" spans="1:23" ht="17.100000000000001" customHeight="1">
      <c r="A35" s="443" t="s">
        <v>76</v>
      </c>
      <c r="B35" s="444"/>
      <c r="C35" s="444"/>
      <c r="D35" s="445"/>
      <c r="E35" s="446"/>
      <c r="F35" s="446"/>
      <c r="G35" s="446"/>
      <c r="H35" s="446"/>
      <c r="I35" s="446"/>
      <c r="J35" s="230"/>
      <c r="K35" s="230"/>
      <c r="L35" s="230"/>
      <c r="M35" s="230"/>
      <c r="N35" s="230"/>
      <c r="O35" s="287"/>
      <c r="P35" s="287"/>
      <c r="Q35" s="287"/>
      <c r="R35" s="287"/>
      <c r="S35" s="287"/>
      <c r="T35" s="287"/>
    </row>
    <row r="36" spans="1:23" ht="17.100000000000001" customHeight="1">
      <c r="A36" s="227"/>
      <c r="B36" s="228"/>
      <c r="C36" s="228"/>
      <c r="D36" s="229"/>
      <c r="E36" s="230"/>
      <c r="F36" s="230"/>
      <c r="G36" s="230"/>
      <c r="H36" s="230"/>
      <c r="I36" s="230"/>
      <c r="J36" s="230"/>
      <c r="K36" s="230"/>
      <c r="L36" s="230"/>
      <c r="M36" s="230"/>
      <c r="N36" s="230"/>
      <c r="O36" s="287"/>
      <c r="P36" s="287"/>
      <c r="Q36" s="287"/>
      <c r="R36" s="287"/>
      <c r="S36" s="287"/>
      <c r="T36" s="287"/>
      <c r="V36" s="447" t="str">
        <f>IFERROR(J38-J37-J35-Q19,"")</f>
        <v/>
      </c>
      <c r="W36" s="447"/>
    </row>
    <row r="37" spans="1:23" ht="17.100000000000001" customHeight="1">
      <c r="A37" s="449" t="str">
        <f>IF(様式第４号!A47="ON","返還額",IF(J37="","","返還額"))</f>
        <v/>
      </c>
      <c r="B37" s="450"/>
      <c r="C37" s="450"/>
      <c r="D37" s="451"/>
      <c r="E37" s="452" t="str">
        <f>IF(J37="","",0)</f>
        <v/>
      </c>
      <c r="F37" s="452"/>
      <c r="G37" s="452"/>
      <c r="H37" s="452"/>
      <c r="I37" s="452"/>
      <c r="J37" s="452" t="str">
        <f>IF(Q18+Q19&lt;=SUM(J27:N36),"",J23-SUM(J27:N36))</f>
        <v/>
      </c>
      <c r="K37" s="452"/>
      <c r="L37" s="452"/>
      <c r="M37" s="452"/>
      <c r="N37" s="452"/>
      <c r="O37" s="453"/>
      <c r="P37" s="453"/>
      <c r="Q37" s="453"/>
      <c r="R37" s="453"/>
      <c r="S37" s="453"/>
      <c r="T37" s="453"/>
      <c r="V37" s="81" t="s">
        <v>183</v>
      </c>
      <c r="W37" s="82"/>
    </row>
    <row r="38" spans="1:23" ht="17.100000000000001" customHeight="1">
      <c r="A38" s="384" t="s">
        <v>27</v>
      </c>
      <c r="B38" s="384"/>
      <c r="C38" s="384"/>
      <c r="D38" s="384"/>
      <c r="E38" s="425" t="str">
        <f>IF(SUM(E27:E37)=0,"",SUM(E27:E37))</f>
        <v/>
      </c>
      <c r="F38" s="425"/>
      <c r="G38" s="425"/>
      <c r="H38" s="425"/>
      <c r="I38" s="425"/>
      <c r="J38" s="425" t="str">
        <f>IF(SUM(J27:J37)=0,"",SUM(J27:J37))</f>
        <v/>
      </c>
      <c r="K38" s="425"/>
      <c r="L38" s="425"/>
      <c r="M38" s="425"/>
      <c r="N38" s="425"/>
      <c r="O38" s="448"/>
      <c r="P38" s="448"/>
      <c r="Q38" s="448"/>
      <c r="R38" s="448"/>
      <c r="S38" s="448"/>
      <c r="T38" s="448"/>
      <c r="V38" s="447" t="str">
        <f>IFERROR(J38-J37,"")</f>
        <v/>
      </c>
      <c r="W38" s="447"/>
    </row>
    <row r="39" spans="1:23" ht="4.5" customHeight="1"/>
  </sheetData>
  <sheetProtection sheet="1" scenarios="1" formatCells="0" formatColumns="0" formatRows="0"/>
  <mergeCells count="100">
    <mergeCell ref="V38:W38"/>
    <mergeCell ref="V36:W36"/>
    <mergeCell ref="A36:D36"/>
    <mergeCell ref="E36:I36"/>
    <mergeCell ref="J36:N36"/>
    <mergeCell ref="O36:T36"/>
    <mergeCell ref="A38:D38"/>
    <mergeCell ref="E38:I38"/>
    <mergeCell ref="J38:N38"/>
    <mergeCell ref="O38:T38"/>
    <mergeCell ref="A37:D37"/>
    <mergeCell ref="E37:I37"/>
    <mergeCell ref="J37:N37"/>
    <mergeCell ref="O37:T37"/>
    <mergeCell ref="A9:D9"/>
    <mergeCell ref="E9:H9"/>
    <mergeCell ref="J9:M9"/>
    <mergeCell ref="O9:R9"/>
    <mergeCell ref="A10:D10"/>
    <mergeCell ref="E10:I10"/>
    <mergeCell ref="J10:N10"/>
    <mergeCell ref="O10:S10"/>
    <mergeCell ref="J35:N35"/>
    <mergeCell ref="O35:T35"/>
    <mergeCell ref="A32:D32"/>
    <mergeCell ref="E32:I32"/>
    <mergeCell ref="J32:N32"/>
    <mergeCell ref="O32:T32"/>
    <mergeCell ref="A35:D35"/>
    <mergeCell ref="E35:I35"/>
    <mergeCell ref="A6:D7"/>
    <mergeCell ref="E7:I7"/>
    <mergeCell ref="J7:N7"/>
    <mergeCell ref="O7:S7"/>
    <mergeCell ref="A8:D8"/>
    <mergeCell ref="E8:I8"/>
    <mergeCell ref="J8:N8"/>
    <mergeCell ref="O8:S8"/>
    <mergeCell ref="A11:D11"/>
    <mergeCell ref="E11:I11"/>
    <mergeCell ref="J11:N11"/>
    <mergeCell ref="O11:S11"/>
    <mergeCell ref="A34:D34"/>
    <mergeCell ref="E34:I34"/>
    <mergeCell ref="J34:N34"/>
    <mergeCell ref="O34:T34"/>
    <mergeCell ref="A33:D33"/>
    <mergeCell ref="E33:I33"/>
    <mergeCell ref="J33:N33"/>
    <mergeCell ref="O33:T33"/>
    <mergeCell ref="A30:D30"/>
    <mergeCell ref="E30:I30"/>
    <mergeCell ref="J30:N30"/>
    <mergeCell ref="O30:T30"/>
    <mergeCell ref="A27:D27"/>
    <mergeCell ref="E27:I27"/>
    <mergeCell ref="J27:N27"/>
    <mergeCell ref="O27:T27"/>
    <mergeCell ref="A31:D31"/>
    <mergeCell ref="E31:I31"/>
    <mergeCell ref="J31:N31"/>
    <mergeCell ref="O31:T31"/>
    <mergeCell ref="A28:D28"/>
    <mergeCell ref="E28:I28"/>
    <mergeCell ref="J28:N28"/>
    <mergeCell ref="O28:T28"/>
    <mergeCell ref="A29:D29"/>
    <mergeCell ref="E29:I29"/>
    <mergeCell ref="J29:N29"/>
    <mergeCell ref="O29:T29"/>
    <mergeCell ref="A23:D23"/>
    <mergeCell ref="E23:I23"/>
    <mergeCell ref="J23:N23"/>
    <mergeCell ref="O23:T23"/>
    <mergeCell ref="A26:D26"/>
    <mergeCell ref="E26:I26"/>
    <mergeCell ref="J26:N26"/>
    <mergeCell ref="O26:T26"/>
    <mergeCell ref="A21:D21"/>
    <mergeCell ref="E21:I21"/>
    <mergeCell ref="J21:N21"/>
    <mergeCell ref="O21:T21"/>
    <mergeCell ref="A22:D22"/>
    <mergeCell ref="E22:I22"/>
    <mergeCell ref="J22:N22"/>
    <mergeCell ref="O22:T22"/>
    <mergeCell ref="A16:D16"/>
    <mergeCell ref="E16:I16"/>
    <mergeCell ref="J16:N16"/>
    <mergeCell ref="O16:T16"/>
    <mergeCell ref="A17:D20"/>
    <mergeCell ref="E17:I20"/>
    <mergeCell ref="J17:N20"/>
    <mergeCell ref="O17:S17"/>
    <mergeCell ref="O18:P18"/>
    <mergeCell ref="Q18:S18"/>
    <mergeCell ref="O19:P19"/>
    <mergeCell ref="Q19:S19"/>
    <mergeCell ref="O20:P20"/>
    <mergeCell ref="Q20:S20"/>
  </mergeCells>
  <phoneticPr fontId="10"/>
  <dataValidations count="4">
    <dataValidation imeMode="on" allowBlank="1" showInputMessage="1" showErrorMessage="1" sqref="E7:S8 E10:S11 O20:T22 O27:T37" xr:uid="{0C4AE491-212C-4C68-8958-3A06FB9959C5}"/>
    <dataValidation imeMode="off" allowBlank="1" showInputMessage="1" showErrorMessage="1" sqref="E9:H9 J9:M9 O9:R9 E17:N22 Q18:S19 J27:N34 J37:N37 E27:I37 J36:N36" xr:uid="{E36D6315-EB13-4474-8785-55A818765DA2}"/>
    <dataValidation type="whole" imeMode="off" allowBlank="1" showInputMessage="1" showErrorMessage="1" sqref="J35:N35" xr:uid="{E34AA3ED-065A-49F7-9D3A-F6E7079C2435}">
      <formula1>0</formula1>
      <formula2>34200</formula2>
    </dataValidation>
    <dataValidation imeMode="hiragana" allowBlank="1" showInputMessage="1" showErrorMessage="1" sqref="A36:D36" xr:uid="{8126A035-88B7-4C1F-9C38-D57D68B529E6}"/>
  </dataValidations>
  <printOptions horizontalCentered="1"/>
  <pageMargins left="0.70866141732283472" right="0.31496062992125984" top="0.35433070866141736" bottom="7.874015748031496E-2" header="0.31496062992125984" footer="0.11811023622047245"/>
  <pageSetup paperSize="9" scale="95" orientation="portrait" blackAndWhite="1"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44"/>
  <sheetViews>
    <sheetView view="pageBreakPreview" zoomScaleNormal="100" zoomScaleSheetLayoutView="100" workbookViewId="0">
      <selection activeCell="E6" sqref="E6:N6"/>
    </sheetView>
  </sheetViews>
  <sheetFormatPr defaultRowHeight="13.5"/>
  <cols>
    <col min="1" max="22" width="4.625" style="82" customWidth="1"/>
    <col min="23" max="23" width="4.625" style="82" hidden="1" customWidth="1"/>
    <col min="24" max="36" width="4.625" style="82" customWidth="1"/>
    <col min="37" max="88" width="2.625" style="82" customWidth="1"/>
    <col min="89" max="16384" width="9" style="82"/>
  </cols>
  <sheetData>
    <row r="1" spans="1:23">
      <c r="A1" s="45" t="s">
        <v>129</v>
      </c>
    </row>
    <row r="2" spans="1:23">
      <c r="W2" s="82" t="str">
        <f>様式第４号!B3&amp;"　地域支えあいのまちづくり推進事業　実施報告書・収支決算書　④"</f>
        <v>令和 ３ 年度　地域支えあいのまちづくり推進事業　実施報告書・収支決算書　④</v>
      </c>
    </row>
    <row r="3" spans="1:23" ht="18.75" customHeight="1"/>
    <row r="4" spans="1:23" ht="24.95" customHeight="1">
      <c r="A4" s="45" t="s">
        <v>130</v>
      </c>
      <c r="B4" s="45"/>
      <c r="C4" s="45"/>
      <c r="D4" s="45"/>
      <c r="E4" s="45"/>
      <c r="F4" s="45"/>
      <c r="G4" s="45"/>
      <c r="H4" s="45"/>
      <c r="I4" s="45"/>
      <c r="J4" s="45"/>
      <c r="K4" s="45"/>
      <c r="L4" s="45"/>
      <c r="M4" s="45"/>
      <c r="N4" s="45"/>
      <c r="O4" s="45"/>
    </row>
    <row r="5" spans="1:23" ht="22.5" customHeight="1">
      <c r="A5" s="83"/>
      <c r="B5" s="84"/>
      <c r="C5" s="84"/>
      <c r="D5" s="22"/>
      <c r="E5" s="33" t="s">
        <v>60</v>
      </c>
      <c r="F5" s="22"/>
      <c r="G5" s="22"/>
      <c r="H5" s="37"/>
      <c r="I5" s="37"/>
      <c r="J5" s="37"/>
      <c r="K5" s="37"/>
      <c r="L5" s="37"/>
      <c r="M5" s="37"/>
      <c r="N5" s="37"/>
      <c r="O5" s="23"/>
      <c r="P5" s="21"/>
      <c r="Q5" s="21"/>
      <c r="R5" s="21"/>
      <c r="S5" s="21"/>
      <c r="T5" s="21"/>
    </row>
    <row r="6" spans="1:23" ht="37.5" customHeight="1">
      <c r="A6" s="85" t="s">
        <v>58</v>
      </c>
      <c r="B6" s="86"/>
      <c r="C6" s="86"/>
      <c r="D6" s="24"/>
      <c r="E6" s="454"/>
      <c r="F6" s="454"/>
      <c r="G6" s="454"/>
      <c r="H6" s="454"/>
      <c r="I6" s="454"/>
      <c r="J6" s="454"/>
      <c r="K6" s="454"/>
      <c r="L6" s="454"/>
      <c r="M6" s="454"/>
      <c r="N6" s="454"/>
      <c r="O6" s="25" t="s">
        <v>36</v>
      </c>
      <c r="P6" s="21"/>
      <c r="Q6" s="21"/>
      <c r="R6" s="21"/>
      <c r="S6" s="21"/>
      <c r="T6" s="21"/>
    </row>
    <row r="7" spans="1:23" ht="9" customHeight="1">
      <c r="A7" s="87"/>
      <c r="B7" s="88"/>
      <c r="C7" s="88"/>
      <c r="D7" s="26"/>
      <c r="E7" s="22"/>
      <c r="F7" s="22"/>
      <c r="G7" s="22"/>
      <c r="H7" s="37"/>
      <c r="I7" s="37"/>
      <c r="J7" s="37"/>
      <c r="K7" s="37"/>
      <c r="L7" s="37"/>
      <c r="M7" s="37"/>
      <c r="N7" s="37"/>
      <c r="O7" s="23"/>
      <c r="P7" s="21"/>
      <c r="Q7" s="21"/>
      <c r="R7" s="21"/>
      <c r="S7" s="21"/>
      <c r="T7" s="21"/>
    </row>
    <row r="8" spans="1:23" ht="37.5" customHeight="1">
      <c r="A8" s="85" t="s">
        <v>63</v>
      </c>
      <c r="B8" s="89"/>
      <c r="C8" s="89"/>
      <c r="D8" s="27"/>
      <c r="E8" s="375"/>
      <c r="F8" s="375"/>
      <c r="G8" s="375"/>
      <c r="H8" s="375"/>
      <c r="I8" s="375"/>
      <c r="J8" s="375"/>
      <c r="K8" s="375"/>
      <c r="L8" s="375"/>
      <c r="M8" s="375"/>
      <c r="N8" s="375"/>
      <c r="O8" s="376"/>
      <c r="P8" s="21"/>
      <c r="Q8" s="21"/>
      <c r="R8" s="21"/>
      <c r="S8" s="21"/>
      <c r="T8" s="21"/>
    </row>
    <row r="9" spans="1:23" ht="9" customHeight="1">
      <c r="A9" s="87"/>
      <c r="B9" s="88"/>
      <c r="C9" s="88"/>
      <c r="D9" s="26"/>
      <c r="E9" s="22"/>
      <c r="F9" s="22"/>
      <c r="G9" s="22"/>
      <c r="H9" s="37"/>
      <c r="I9" s="37"/>
      <c r="J9" s="37"/>
      <c r="K9" s="37"/>
      <c r="L9" s="37"/>
      <c r="M9" s="37"/>
      <c r="N9" s="37"/>
      <c r="O9" s="23"/>
      <c r="P9" s="21"/>
      <c r="Q9" s="21"/>
      <c r="R9" s="21"/>
      <c r="S9" s="21"/>
      <c r="T9" s="21"/>
    </row>
    <row r="10" spans="1:23" ht="37.5" customHeight="1">
      <c r="A10" s="85" t="s">
        <v>59</v>
      </c>
      <c r="B10" s="86"/>
      <c r="C10" s="86"/>
      <c r="D10" s="24"/>
      <c r="E10" s="454"/>
      <c r="F10" s="454"/>
      <c r="G10" s="454"/>
      <c r="H10" s="454"/>
      <c r="I10" s="454"/>
      <c r="J10" s="454"/>
      <c r="K10" s="454"/>
      <c r="L10" s="454"/>
      <c r="M10" s="454"/>
      <c r="N10" s="454"/>
      <c r="O10" s="25" t="s">
        <v>31</v>
      </c>
      <c r="P10" s="21"/>
      <c r="Q10" s="21"/>
      <c r="R10" s="21"/>
      <c r="S10" s="21"/>
      <c r="T10" s="21"/>
    </row>
    <row r="11" spans="1:23" ht="9" customHeight="1">
      <c r="A11" s="90"/>
      <c r="B11" s="91"/>
      <c r="C11" s="91"/>
      <c r="D11" s="28"/>
      <c r="E11" s="29"/>
      <c r="F11" s="29"/>
      <c r="G11" s="29"/>
      <c r="H11" s="30"/>
      <c r="I11" s="30"/>
      <c r="J11" s="31"/>
      <c r="K11" s="31"/>
      <c r="L11" s="31"/>
      <c r="M11" s="31"/>
      <c r="N11" s="31"/>
      <c r="O11" s="32"/>
      <c r="P11" s="21"/>
      <c r="Q11" s="21"/>
      <c r="R11" s="21"/>
      <c r="S11" s="21"/>
      <c r="T11" s="21"/>
    </row>
    <row r="12" spans="1:23">
      <c r="A12" s="45"/>
      <c r="B12" s="45"/>
      <c r="C12" s="45"/>
      <c r="D12" s="20"/>
      <c r="E12" s="20"/>
      <c r="F12" s="20"/>
      <c r="G12" s="20"/>
      <c r="H12" s="20"/>
      <c r="I12" s="20"/>
      <c r="J12" s="20"/>
      <c r="K12" s="20"/>
      <c r="L12" s="20"/>
      <c r="M12" s="20"/>
      <c r="N12" s="20"/>
      <c r="O12" s="20"/>
      <c r="P12" s="21"/>
      <c r="Q12" s="21"/>
      <c r="R12" s="21"/>
      <c r="S12" s="21"/>
      <c r="T12" s="21"/>
    </row>
    <row r="13" spans="1:23" ht="20.100000000000001" customHeight="1">
      <c r="A13" s="92" t="s">
        <v>61</v>
      </c>
      <c r="B13" s="93"/>
      <c r="C13" s="45"/>
      <c r="D13" s="45"/>
      <c r="E13" s="45"/>
      <c r="F13" s="45"/>
      <c r="G13" s="45"/>
      <c r="H13" s="45"/>
      <c r="I13" s="45"/>
      <c r="J13" s="45"/>
      <c r="K13" s="45"/>
      <c r="L13" s="45"/>
      <c r="M13" s="45"/>
      <c r="N13" s="45"/>
      <c r="O13" s="45"/>
    </row>
    <row r="14" spans="1:23" ht="20.100000000000001" customHeight="1">
      <c r="A14" s="94" t="s">
        <v>135</v>
      </c>
      <c r="B14" s="93"/>
      <c r="C14" s="45"/>
      <c r="D14" s="45"/>
      <c r="E14" s="45"/>
      <c r="F14" s="45"/>
      <c r="G14" s="45"/>
      <c r="H14" s="45"/>
      <c r="I14" s="45"/>
      <c r="J14" s="45"/>
      <c r="K14" s="45"/>
      <c r="L14" s="45"/>
      <c r="M14" s="45"/>
      <c r="N14" s="45"/>
      <c r="O14" s="45"/>
    </row>
    <row r="15" spans="1:23" ht="13.5" customHeight="1">
      <c r="A15" s="94" t="s">
        <v>133</v>
      </c>
      <c r="B15" s="93"/>
      <c r="C15" s="45"/>
      <c r="D15" s="45"/>
      <c r="E15" s="45"/>
      <c r="F15" s="45"/>
      <c r="G15" s="45"/>
      <c r="H15" s="45"/>
      <c r="I15" s="45"/>
      <c r="J15" s="45"/>
      <c r="K15" s="45"/>
      <c r="L15" s="45"/>
      <c r="M15" s="45"/>
      <c r="N15" s="45"/>
      <c r="O15" s="45"/>
    </row>
    <row r="16" spans="1:23" ht="13.5" customHeight="1">
      <c r="A16" s="94"/>
      <c r="B16" s="93"/>
    </row>
    <row r="17" spans="1:21" ht="13.5" customHeight="1">
      <c r="A17" s="94"/>
      <c r="B17" s="93"/>
    </row>
    <row r="18" spans="1:21" ht="13.5" customHeight="1">
      <c r="A18" s="94"/>
      <c r="B18" s="93"/>
    </row>
    <row r="19" spans="1:21" ht="13.5" customHeight="1">
      <c r="A19" s="94"/>
      <c r="B19" s="93"/>
    </row>
    <row r="20" spans="1:21" ht="13.5" customHeight="1">
      <c r="A20" s="94"/>
      <c r="B20" s="93"/>
    </row>
    <row r="23" spans="1:21" ht="24.95" customHeight="1">
      <c r="A23" s="82" t="s">
        <v>118</v>
      </c>
    </row>
    <row r="24" spans="1:21" ht="24.95" customHeight="1">
      <c r="A24" s="82" t="s">
        <v>39</v>
      </c>
      <c r="T24" s="95" t="s">
        <v>19</v>
      </c>
    </row>
    <row r="25" spans="1:21" ht="23.1" customHeight="1">
      <c r="A25" s="384" t="s">
        <v>18</v>
      </c>
      <c r="B25" s="384"/>
      <c r="C25" s="384"/>
      <c r="D25" s="384"/>
      <c r="E25" s="384" t="s">
        <v>16</v>
      </c>
      <c r="F25" s="384"/>
      <c r="G25" s="384"/>
      <c r="H25" s="384"/>
      <c r="I25" s="384"/>
      <c r="J25" s="384" t="s">
        <v>42</v>
      </c>
      <c r="K25" s="384"/>
      <c r="L25" s="384"/>
      <c r="M25" s="384"/>
      <c r="N25" s="384"/>
      <c r="O25" s="384" t="s">
        <v>17</v>
      </c>
      <c r="P25" s="384"/>
      <c r="Q25" s="384"/>
      <c r="R25" s="384"/>
      <c r="S25" s="384"/>
      <c r="T25" s="384"/>
    </row>
    <row r="26" spans="1:21" ht="18.95" customHeight="1">
      <c r="A26" s="467" t="s">
        <v>12</v>
      </c>
      <c r="B26" s="468"/>
      <c r="C26" s="468"/>
      <c r="D26" s="469"/>
      <c r="E26" s="392"/>
      <c r="F26" s="393"/>
      <c r="G26" s="393"/>
      <c r="H26" s="393"/>
      <c r="I26" s="394"/>
      <c r="J26" s="401" t="str">
        <f>IF(SUM(Q26:Q28)=0,"",SUM(Q26:Q28))</f>
        <v/>
      </c>
      <c r="K26" s="402"/>
      <c r="L26" s="402"/>
      <c r="M26" s="402"/>
      <c r="N26" s="403"/>
      <c r="O26" s="465" t="s">
        <v>84</v>
      </c>
      <c r="P26" s="466"/>
      <c r="Q26" s="466"/>
      <c r="R26" s="466"/>
      <c r="S26" s="466"/>
      <c r="T26" s="96"/>
    </row>
    <row r="27" spans="1:21" ht="18.95" customHeight="1">
      <c r="A27" s="470"/>
      <c r="B27" s="471"/>
      <c r="C27" s="471"/>
      <c r="D27" s="472"/>
      <c r="E27" s="395"/>
      <c r="F27" s="396"/>
      <c r="G27" s="396"/>
      <c r="H27" s="396"/>
      <c r="I27" s="397"/>
      <c r="J27" s="404"/>
      <c r="K27" s="405"/>
      <c r="L27" s="405"/>
      <c r="M27" s="405"/>
      <c r="N27" s="406"/>
      <c r="O27" s="462"/>
      <c r="P27" s="463"/>
      <c r="Q27" s="464"/>
      <c r="R27" s="464"/>
      <c r="S27" s="464"/>
      <c r="T27" s="97" t="s">
        <v>45</v>
      </c>
    </row>
    <row r="28" spans="1:21" ht="18.95" customHeight="1">
      <c r="A28" s="473"/>
      <c r="B28" s="474"/>
      <c r="C28" s="474"/>
      <c r="D28" s="475"/>
      <c r="E28" s="398"/>
      <c r="F28" s="399"/>
      <c r="G28" s="399"/>
      <c r="H28" s="399"/>
      <c r="I28" s="400"/>
      <c r="J28" s="407"/>
      <c r="K28" s="408"/>
      <c r="L28" s="408"/>
      <c r="M28" s="408"/>
      <c r="N28" s="409"/>
      <c r="O28" s="462" t="s">
        <v>43</v>
      </c>
      <c r="P28" s="463"/>
      <c r="Q28" s="464"/>
      <c r="R28" s="464"/>
      <c r="S28" s="464"/>
      <c r="T28" s="97" t="s">
        <v>45</v>
      </c>
    </row>
    <row r="29" spans="1:21" ht="18.95" customHeight="1">
      <c r="A29" s="457" t="s">
        <v>14</v>
      </c>
      <c r="B29" s="457"/>
      <c r="C29" s="457"/>
      <c r="D29" s="457"/>
      <c r="E29" s="230"/>
      <c r="F29" s="230"/>
      <c r="G29" s="230"/>
      <c r="H29" s="230"/>
      <c r="I29" s="230"/>
      <c r="J29" s="230"/>
      <c r="K29" s="230"/>
      <c r="L29" s="230"/>
      <c r="M29" s="230"/>
      <c r="N29" s="230"/>
      <c r="O29" s="287"/>
      <c r="P29" s="287"/>
      <c r="Q29" s="287"/>
      <c r="R29" s="287"/>
      <c r="S29" s="287"/>
      <c r="T29" s="287"/>
      <c r="U29" s="47" t="str">
        <f>IF(AND(J29&gt;0,J43&gt;0,J43&lt;&gt;""),"自己財源があるのに返還額が生じています。確認してください。","")</f>
        <v/>
      </c>
    </row>
    <row r="30" spans="1:21" ht="18.95" customHeight="1">
      <c r="A30" s="458"/>
      <c r="B30" s="458"/>
      <c r="C30" s="458"/>
      <c r="D30" s="458"/>
      <c r="E30" s="423"/>
      <c r="F30" s="423"/>
      <c r="G30" s="423"/>
      <c r="H30" s="423"/>
      <c r="I30" s="423"/>
      <c r="J30" s="423"/>
      <c r="K30" s="423"/>
      <c r="L30" s="423"/>
      <c r="M30" s="423"/>
      <c r="N30" s="423"/>
      <c r="O30" s="424"/>
      <c r="P30" s="424"/>
      <c r="Q30" s="424"/>
      <c r="R30" s="424"/>
      <c r="S30" s="424"/>
      <c r="T30" s="424"/>
    </row>
    <row r="31" spans="1:21" ht="18.95" customHeight="1">
      <c r="A31" s="384" t="s">
        <v>15</v>
      </c>
      <c r="B31" s="384"/>
      <c r="C31" s="384"/>
      <c r="D31" s="384"/>
      <c r="E31" s="425" t="str">
        <f>IF(SUM(E26:E30)=0,"",SUM(E26:E30))</f>
        <v/>
      </c>
      <c r="F31" s="425"/>
      <c r="G31" s="425"/>
      <c r="H31" s="425"/>
      <c r="I31" s="425"/>
      <c r="J31" s="425" t="str">
        <f>IF(SUM(J26:J30)=0,"",SUM(J26:J30))</f>
        <v/>
      </c>
      <c r="K31" s="425"/>
      <c r="L31" s="425"/>
      <c r="M31" s="425"/>
      <c r="N31" s="425"/>
      <c r="O31" s="448"/>
      <c r="P31" s="448"/>
      <c r="Q31" s="448"/>
      <c r="R31" s="448"/>
      <c r="S31" s="448"/>
      <c r="T31" s="448"/>
      <c r="U31" s="47" t="str">
        <f>IF(J31=J44,"","収入内訳の合計額と支出内訳の合計額が一致していません。確認してください。")</f>
        <v/>
      </c>
    </row>
    <row r="32" spans="1:21">
      <c r="A32" s="45"/>
      <c r="B32" s="45"/>
      <c r="C32" s="45"/>
      <c r="D32" s="45"/>
      <c r="E32" s="45"/>
      <c r="F32" s="45"/>
      <c r="G32" s="45"/>
      <c r="H32" s="45"/>
      <c r="I32" s="45"/>
      <c r="J32" s="45"/>
      <c r="K32" s="45"/>
      <c r="L32" s="45"/>
      <c r="M32" s="45"/>
      <c r="N32" s="45"/>
      <c r="O32" s="45"/>
      <c r="P32" s="45"/>
      <c r="Q32" s="45"/>
      <c r="R32" s="45"/>
      <c r="S32" s="45"/>
      <c r="T32" s="45"/>
    </row>
    <row r="33" spans="1:22" ht="24.95" customHeight="1">
      <c r="A33" s="45" t="s">
        <v>40</v>
      </c>
      <c r="B33" s="45"/>
      <c r="C33" s="45"/>
      <c r="D33" s="45"/>
      <c r="E33" s="45"/>
      <c r="F33" s="45"/>
      <c r="G33" s="45"/>
      <c r="H33" s="45"/>
      <c r="I33" s="45"/>
      <c r="J33" s="45"/>
      <c r="K33" s="45"/>
      <c r="L33" s="45"/>
      <c r="M33" s="45"/>
      <c r="N33" s="45"/>
      <c r="O33" s="45"/>
      <c r="P33" s="45"/>
      <c r="Q33" s="45"/>
      <c r="R33" s="45"/>
      <c r="S33" s="45"/>
      <c r="T33" s="46" t="s">
        <v>19</v>
      </c>
    </row>
    <row r="34" spans="1:22" ht="22.5" customHeight="1">
      <c r="A34" s="384" t="s">
        <v>18</v>
      </c>
      <c r="B34" s="384"/>
      <c r="C34" s="384"/>
      <c r="D34" s="384"/>
      <c r="E34" s="384" t="s">
        <v>16</v>
      </c>
      <c r="F34" s="384"/>
      <c r="G34" s="384"/>
      <c r="H34" s="384"/>
      <c r="I34" s="384"/>
      <c r="J34" s="384" t="s">
        <v>42</v>
      </c>
      <c r="K34" s="384"/>
      <c r="L34" s="384"/>
      <c r="M34" s="384"/>
      <c r="N34" s="384"/>
      <c r="O34" s="427" t="s">
        <v>128</v>
      </c>
      <c r="P34" s="428"/>
      <c r="Q34" s="428"/>
      <c r="R34" s="428"/>
      <c r="S34" s="428"/>
      <c r="T34" s="429"/>
    </row>
    <row r="35" spans="1:22" ht="18.75" customHeight="1">
      <c r="A35" s="430" t="s">
        <v>77</v>
      </c>
      <c r="B35" s="431"/>
      <c r="C35" s="431" t="s">
        <v>21</v>
      </c>
      <c r="D35" s="432"/>
      <c r="E35" s="296"/>
      <c r="F35" s="296"/>
      <c r="G35" s="296"/>
      <c r="H35" s="296"/>
      <c r="I35" s="296"/>
      <c r="J35" s="296"/>
      <c r="K35" s="296"/>
      <c r="L35" s="296"/>
      <c r="M35" s="296"/>
      <c r="N35" s="296"/>
      <c r="O35" s="329"/>
      <c r="P35" s="329"/>
      <c r="Q35" s="329"/>
      <c r="R35" s="329"/>
      <c r="S35" s="329"/>
      <c r="T35" s="329"/>
    </row>
    <row r="36" spans="1:22" ht="18.75" customHeight="1">
      <c r="A36" s="433" t="s">
        <v>78</v>
      </c>
      <c r="B36" s="434"/>
      <c r="C36" s="434" t="s">
        <v>22</v>
      </c>
      <c r="D36" s="435"/>
      <c r="E36" s="230"/>
      <c r="F36" s="230"/>
      <c r="G36" s="230"/>
      <c r="H36" s="230"/>
      <c r="I36" s="230"/>
      <c r="J36" s="230"/>
      <c r="K36" s="230"/>
      <c r="L36" s="230"/>
      <c r="M36" s="230"/>
      <c r="N36" s="230"/>
      <c r="O36" s="287"/>
      <c r="P36" s="287"/>
      <c r="Q36" s="287"/>
      <c r="R36" s="287"/>
      <c r="S36" s="287"/>
      <c r="T36" s="287"/>
    </row>
    <row r="37" spans="1:22" ht="18.75" customHeight="1">
      <c r="A37" s="433" t="s">
        <v>79</v>
      </c>
      <c r="B37" s="434"/>
      <c r="C37" s="434" t="s">
        <v>20</v>
      </c>
      <c r="D37" s="435"/>
      <c r="E37" s="230"/>
      <c r="F37" s="230"/>
      <c r="G37" s="230"/>
      <c r="H37" s="230"/>
      <c r="I37" s="230"/>
      <c r="J37" s="230"/>
      <c r="K37" s="230"/>
      <c r="L37" s="230"/>
      <c r="M37" s="230"/>
      <c r="N37" s="230"/>
      <c r="O37" s="287"/>
      <c r="P37" s="287"/>
      <c r="Q37" s="287"/>
      <c r="R37" s="287"/>
      <c r="S37" s="287"/>
      <c r="T37" s="287"/>
    </row>
    <row r="38" spans="1:22" ht="18.75" customHeight="1">
      <c r="A38" s="433" t="s">
        <v>80</v>
      </c>
      <c r="B38" s="434"/>
      <c r="C38" s="434" t="s">
        <v>23</v>
      </c>
      <c r="D38" s="435"/>
      <c r="E38" s="230"/>
      <c r="F38" s="230"/>
      <c r="G38" s="230"/>
      <c r="H38" s="230"/>
      <c r="I38" s="230"/>
      <c r="J38" s="230"/>
      <c r="K38" s="230"/>
      <c r="L38" s="230"/>
      <c r="M38" s="230"/>
      <c r="N38" s="230"/>
      <c r="O38" s="287"/>
      <c r="P38" s="287"/>
      <c r="Q38" s="287"/>
      <c r="R38" s="287"/>
      <c r="S38" s="287"/>
      <c r="T38" s="287"/>
    </row>
    <row r="39" spans="1:22" ht="18.75" customHeight="1">
      <c r="A39" s="433" t="s">
        <v>81</v>
      </c>
      <c r="B39" s="434"/>
      <c r="C39" s="434" t="s">
        <v>24</v>
      </c>
      <c r="D39" s="435"/>
      <c r="E39" s="230"/>
      <c r="F39" s="230"/>
      <c r="G39" s="230"/>
      <c r="H39" s="230"/>
      <c r="I39" s="230"/>
      <c r="J39" s="230"/>
      <c r="K39" s="230"/>
      <c r="L39" s="230"/>
      <c r="M39" s="230"/>
      <c r="N39" s="230"/>
      <c r="O39" s="287"/>
      <c r="P39" s="287"/>
      <c r="Q39" s="287"/>
      <c r="R39" s="287"/>
      <c r="S39" s="287"/>
      <c r="T39" s="287"/>
    </row>
    <row r="40" spans="1:22" ht="18.75" customHeight="1">
      <c r="A40" s="227"/>
      <c r="B40" s="228"/>
      <c r="C40" s="228"/>
      <c r="D40" s="229"/>
      <c r="E40" s="230"/>
      <c r="F40" s="230"/>
      <c r="G40" s="230"/>
      <c r="H40" s="230"/>
      <c r="I40" s="230"/>
      <c r="J40" s="230"/>
      <c r="K40" s="230"/>
      <c r="L40" s="230"/>
      <c r="M40" s="230"/>
      <c r="N40" s="230"/>
      <c r="O40" s="287"/>
      <c r="P40" s="287"/>
      <c r="Q40" s="287"/>
      <c r="R40" s="287"/>
      <c r="S40" s="287"/>
      <c r="T40" s="287"/>
    </row>
    <row r="41" spans="1:22" ht="18.75" customHeight="1">
      <c r="A41" s="227"/>
      <c r="B41" s="228"/>
      <c r="C41" s="228"/>
      <c r="D41" s="229"/>
      <c r="E41" s="230"/>
      <c r="F41" s="230"/>
      <c r="G41" s="230"/>
      <c r="H41" s="230"/>
      <c r="I41" s="230"/>
      <c r="J41" s="230"/>
      <c r="K41" s="230"/>
      <c r="L41" s="230"/>
      <c r="M41" s="230"/>
      <c r="N41" s="230"/>
      <c r="O41" s="287"/>
      <c r="P41" s="287"/>
      <c r="Q41" s="287"/>
      <c r="R41" s="287"/>
      <c r="S41" s="287"/>
      <c r="T41" s="287"/>
    </row>
    <row r="42" spans="1:22" ht="18.75" customHeight="1">
      <c r="A42" s="227"/>
      <c r="B42" s="228"/>
      <c r="C42" s="228"/>
      <c r="D42" s="229"/>
      <c r="E42" s="230"/>
      <c r="F42" s="230"/>
      <c r="G42" s="230"/>
      <c r="H42" s="230"/>
      <c r="I42" s="230"/>
      <c r="J42" s="230"/>
      <c r="K42" s="230"/>
      <c r="L42" s="230"/>
      <c r="M42" s="230"/>
      <c r="N42" s="230"/>
      <c r="O42" s="287"/>
      <c r="P42" s="287"/>
      <c r="Q42" s="287"/>
      <c r="R42" s="287"/>
      <c r="S42" s="287"/>
      <c r="T42" s="287"/>
      <c r="U42" s="460"/>
      <c r="V42" s="461"/>
    </row>
    <row r="43" spans="1:22" ht="18.75" customHeight="1">
      <c r="A43" s="453" t="str">
        <f>IF(様式第４号!A47="ON","返還額",IF(J43="","","返還額"))</f>
        <v/>
      </c>
      <c r="B43" s="453"/>
      <c r="C43" s="453"/>
      <c r="D43" s="453"/>
      <c r="E43" s="452" t="str">
        <f>IF(J43="","",0)</f>
        <v/>
      </c>
      <c r="F43" s="452"/>
      <c r="G43" s="452"/>
      <c r="H43" s="452"/>
      <c r="I43" s="452"/>
      <c r="J43" s="455" t="str">
        <f>IF(Q27+Q28&lt;=SUM(J35:N42),"",J31-SUM(J35:N42))</f>
        <v/>
      </c>
      <c r="K43" s="455"/>
      <c r="L43" s="455"/>
      <c r="M43" s="455"/>
      <c r="N43" s="455"/>
      <c r="O43" s="456"/>
      <c r="P43" s="456"/>
      <c r="Q43" s="456"/>
      <c r="R43" s="456"/>
      <c r="S43" s="456"/>
      <c r="T43" s="456"/>
      <c r="U43" s="81" t="s">
        <v>183</v>
      </c>
    </row>
    <row r="44" spans="1:22" ht="18.75" customHeight="1">
      <c r="A44" s="384" t="s">
        <v>27</v>
      </c>
      <c r="B44" s="384"/>
      <c r="C44" s="384"/>
      <c r="D44" s="384"/>
      <c r="E44" s="425" t="str">
        <f>IF(SUM(E35:E43)=0,"",SUM(E35:E43))</f>
        <v/>
      </c>
      <c r="F44" s="425"/>
      <c r="G44" s="425"/>
      <c r="H44" s="425"/>
      <c r="I44" s="425"/>
      <c r="J44" s="425" t="str">
        <f>IF(SUM(J35:J43)=0,"",SUM(J35:J43))</f>
        <v/>
      </c>
      <c r="K44" s="425"/>
      <c r="L44" s="425"/>
      <c r="M44" s="425"/>
      <c r="N44" s="425"/>
      <c r="O44" s="448"/>
      <c r="P44" s="448"/>
      <c r="Q44" s="448"/>
      <c r="R44" s="448"/>
      <c r="S44" s="448"/>
      <c r="T44" s="448"/>
      <c r="U44" s="459" t="str">
        <f>IFERROR(J44-J43,"")</f>
        <v/>
      </c>
      <c r="V44" s="447"/>
    </row>
  </sheetData>
  <sheetProtection sheet="1" objects="1" scenarios="1"/>
  <mergeCells count="73">
    <mergeCell ref="J34:N34"/>
    <mergeCell ref="O41:T41"/>
    <mergeCell ref="U44:V44"/>
    <mergeCell ref="U42:V42"/>
    <mergeCell ref="A25:D25"/>
    <mergeCell ref="E25:I25"/>
    <mergeCell ref="J25:N25"/>
    <mergeCell ref="O25:T25"/>
    <mergeCell ref="O27:P27"/>
    <mergeCell ref="Q27:S27"/>
    <mergeCell ref="J26:N28"/>
    <mergeCell ref="O26:S26"/>
    <mergeCell ref="O28:P28"/>
    <mergeCell ref="Q28:S28"/>
    <mergeCell ref="A26:D28"/>
    <mergeCell ref="E26:I28"/>
    <mergeCell ref="O34:T34"/>
    <mergeCell ref="A36:D36"/>
    <mergeCell ref="E36:I36"/>
    <mergeCell ref="E31:I31"/>
    <mergeCell ref="A29:D29"/>
    <mergeCell ref="E29:I29"/>
    <mergeCell ref="A34:D34"/>
    <mergeCell ref="E34:I34"/>
    <mergeCell ref="O29:T29"/>
    <mergeCell ref="A30:D30"/>
    <mergeCell ref="J31:N31"/>
    <mergeCell ref="E30:I30"/>
    <mergeCell ref="J29:N29"/>
    <mergeCell ref="J30:N30"/>
    <mergeCell ref="O30:T30"/>
    <mergeCell ref="O31:T31"/>
    <mergeCell ref="O44:T44"/>
    <mergeCell ref="O38:T38"/>
    <mergeCell ref="J36:N36"/>
    <mergeCell ref="J35:N35"/>
    <mergeCell ref="J37:N37"/>
    <mergeCell ref="O37:T37"/>
    <mergeCell ref="O39:T39"/>
    <mergeCell ref="O40:T40"/>
    <mergeCell ref="O43:T43"/>
    <mergeCell ref="A44:D44"/>
    <mergeCell ref="E44:I44"/>
    <mergeCell ref="J38:N38"/>
    <mergeCell ref="J40:N40"/>
    <mergeCell ref="A42:D42"/>
    <mergeCell ref="J41:N41"/>
    <mergeCell ref="A39:D39"/>
    <mergeCell ref="E39:I39"/>
    <mergeCell ref="A40:D40"/>
    <mergeCell ref="E40:I40"/>
    <mergeCell ref="A43:D43"/>
    <mergeCell ref="E43:I43"/>
    <mergeCell ref="J43:N43"/>
    <mergeCell ref="A38:D38"/>
    <mergeCell ref="E38:I38"/>
    <mergeCell ref="J44:N44"/>
    <mergeCell ref="E6:N6"/>
    <mergeCell ref="E8:O8"/>
    <mergeCell ref="E10:N10"/>
    <mergeCell ref="E42:I42"/>
    <mergeCell ref="A41:D41"/>
    <mergeCell ref="E41:I41"/>
    <mergeCell ref="J39:N39"/>
    <mergeCell ref="J42:N42"/>
    <mergeCell ref="O36:T36"/>
    <mergeCell ref="O35:T35"/>
    <mergeCell ref="A37:D37"/>
    <mergeCell ref="E37:I37"/>
    <mergeCell ref="A31:D31"/>
    <mergeCell ref="A35:D35"/>
    <mergeCell ref="O42:T42"/>
    <mergeCell ref="E35:I35"/>
  </mergeCells>
  <phoneticPr fontId="4"/>
  <dataValidations count="2">
    <dataValidation imeMode="off" allowBlank="1" showInputMessage="1" showErrorMessage="1" sqref="E6:N6 E10:N10 E26:N30 Q27:S28 E35:N43" xr:uid="{A4C9956D-8F47-45D6-A1AA-EC15EF2F71A3}"/>
    <dataValidation imeMode="on" allowBlank="1" showInputMessage="1" showErrorMessage="1" sqref="E8:O8 O29:T30 O35:T43" xr:uid="{18B22781-705D-4475-B95D-DBF0ABBD2F2B}"/>
  </dataValidations>
  <printOptions horizontalCentered="1"/>
  <pageMargins left="0.70866141732283472" right="0.31496062992125984" top="0.74803149606299213" bottom="0.15748031496062992" header="0.31496062992125984" footer="0.31496062992125984"/>
  <pageSetup paperSize="9" scale="99" orientation="portrait" blackAndWhite="1" horizontalDpi="4294967293" r:id="rId1"/>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様式第４号</vt:lpstr>
      <vt:lpstr>①安心見守り</vt:lpstr>
      <vt:lpstr>②ふれあいサロン</vt:lpstr>
      <vt:lpstr>③地域特性を活かした事業</vt:lpstr>
      <vt:lpstr>③地域特性を活かした事業 (2)</vt:lpstr>
      <vt:lpstr>④地区社協広報紙発行事業</vt:lpstr>
      <vt:lpstr>①安心見守り!Print_Area</vt:lpstr>
      <vt:lpstr>②ふれあいサロン!Print_Area</vt:lpstr>
      <vt:lpstr>③地域特性を活かした事業!Print_Area</vt:lpstr>
      <vt:lpstr>'③地域特性を活かした事業 (2)'!Print_Area</vt:lpstr>
      <vt:lpstr>④地区社協広報紙発行事業!Print_Area</vt:lpstr>
      <vt:lpstr>様式第４号!Print_Area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matsubayashi</dc:creator>
  <cp:lastModifiedBy>SK105</cp:lastModifiedBy>
  <cp:lastPrinted>2022-03-24T04:45:28Z</cp:lastPrinted>
  <dcterms:created xsi:type="dcterms:W3CDTF">2014-04-02T04:10:42Z</dcterms:created>
  <dcterms:modified xsi:type="dcterms:W3CDTF">2022-03-24T04:54:57Z</dcterms:modified>
</cp:coreProperties>
</file>